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COLE2894\OneDrive Corp\OneDrive - Atkins Ltd\Documents\29. DfT- Stations Technical Advisor\"/>
    </mc:Choice>
  </mc:AlternateContent>
  <xr:revisionPtr revIDLastSave="38" documentId="8_{4D4F13D9-D13C-422B-9712-4C82F3CECF7D}" xr6:coauthVersionLast="41" xr6:coauthVersionMax="45" xr10:uidLastSave="{CBAD0DBF-579F-40ED-8AF7-0C3AD7FC69C0}"/>
  <bookViews>
    <workbookView xWindow="-110" yWindow="-110" windowWidth="19420" windowHeight="10420" xr2:uid="{00000000-000D-0000-FFFF-FFFF00000000}"/>
  </bookViews>
  <sheets>
    <sheet name="COVER" sheetId="6" r:id="rId1"/>
    <sheet name="1) Financial Forecasts" sheetId="7" r:id="rId2"/>
    <sheet name="2) AST" sheetId="3" r:id="rId3"/>
    <sheet name="3) TEE_PA_AMCB" sheetId="4" r:id="rId4"/>
    <sheet name="Assumptions" sheetId="2" r:id="rId5"/>
  </sheets>
  <definedNames>
    <definedName name="Award">COVER!#REF!</definedName>
    <definedName name="Ben_Sens">#REF!</definedName>
    <definedName name="Cost_Sens">#REF!</definedName>
    <definedName name="Proceed">COVER!#REF!</definedName>
    <definedName name="Qns">COVER!#REF!</definedName>
    <definedName name="Requirements">COVER!#REF!</definedName>
    <definedName name="Sens_Ex_NPV">#REF!</definedName>
    <definedName name="Sens_inc_NPV">#REF!</definedName>
    <definedName name="VfM">COVER!#REF!</definedName>
    <definedName name="YesNo">COVER!#REF!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2" i="4" l="1"/>
  <c r="C90" i="4"/>
  <c r="C86" i="4"/>
  <c r="C84" i="4"/>
  <c r="C83" i="4"/>
  <c r="C69" i="4"/>
  <c r="C68" i="4"/>
  <c r="C65" i="4"/>
  <c r="L62" i="4"/>
  <c r="J62" i="4"/>
  <c r="G62" i="4"/>
  <c r="E62" i="4"/>
  <c r="C61" i="4"/>
  <c r="C60" i="4"/>
  <c r="C59" i="4"/>
  <c r="C58" i="4"/>
  <c r="C57" i="4"/>
  <c r="C62" i="4" s="1"/>
  <c r="C54" i="4"/>
  <c r="L54" i="4"/>
  <c r="J54" i="4"/>
  <c r="G54" i="4"/>
  <c r="E54" i="4"/>
  <c r="C50" i="4"/>
  <c r="C51" i="4"/>
  <c r="C52" i="4"/>
  <c r="C53" i="4"/>
  <c r="C49" i="4"/>
  <c r="C37" i="4"/>
  <c r="H35" i="4"/>
  <c r="I35" i="4"/>
  <c r="G35" i="4"/>
  <c r="C35" i="4" s="1"/>
  <c r="C38" i="4" s="1"/>
  <c r="C85" i="4" s="1"/>
  <c r="C88" i="4" s="1"/>
  <c r="C96" i="4" s="1"/>
  <c r="C34" i="4"/>
  <c r="C33" i="4"/>
  <c r="C32" i="4"/>
  <c r="C31" i="4"/>
  <c r="F29" i="4"/>
  <c r="G29" i="4"/>
  <c r="H29" i="4"/>
  <c r="I29" i="4"/>
  <c r="E29" i="4"/>
  <c r="C28" i="4"/>
  <c r="C27" i="4"/>
  <c r="C26" i="4"/>
  <c r="C25" i="4"/>
  <c r="C41" i="4" l="1"/>
  <c r="C95" i="4"/>
  <c r="C29" i="4"/>
  <c r="J21" i="4"/>
  <c r="H21" i="4"/>
  <c r="G21" i="4"/>
  <c r="E21" i="4"/>
  <c r="C21" i="4"/>
  <c r="C20" i="4"/>
  <c r="C19" i="4"/>
  <c r="C18" i="4"/>
  <c r="C17" i="4"/>
  <c r="J13" i="4"/>
  <c r="H13" i="4"/>
  <c r="G13" i="4"/>
  <c r="E13" i="4"/>
  <c r="C13" i="4"/>
  <c r="C10" i="4"/>
  <c r="C11" i="4"/>
  <c r="C12" i="4"/>
  <c r="C9" i="4"/>
  <c r="L89" i="7" l="1"/>
  <c r="M89" i="7" s="1"/>
  <c r="N89" i="7" s="1"/>
  <c r="O89" i="7" s="1"/>
  <c r="P89" i="7" s="1"/>
  <c r="Q89" i="7" s="1"/>
  <c r="R89" i="7" s="1"/>
  <c r="S89" i="7" s="1"/>
  <c r="T89" i="7" s="1"/>
  <c r="U89" i="7" s="1"/>
  <c r="V89" i="7" s="1"/>
  <c r="W89" i="7" s="1"/>
  <c r="X89" i="7" s="1"/>
  <c r="Y89" i="7" s="1"/>
  <c r="Z89" i="7" s="1"/>
  <c r="AA89" i="7" s="1"/>
  <c r="F79" i="7"/>
  <c r="E79" i="7"/>
  <c r="L71" i="7"/>
  <c r="M71" i="7" s="1"/>
  <c r="N71" i="7" s="1"/>
  <c r="O71" i="7" s="1"/>
  <c r="P71" i="7" s="1"/>
  <c r="Q71" i="7" s="1"/>
  <c r="R71" i="7" s="1"/>
  <c r="S71" i="7" s="1"/>
  <c r="T71" i="7" s="1"/>
  <c r="U71" i="7" s="1"/>
  <c r="V71" i="7" s="1"/>
  <c r="W71" i="7" s="1"/>
  <c r="X71" i="7" s="1"/>
  <c r="Y71" i="7" s="1"/>
  <c r="Z71" i="7" s="1"/>
  <c r="AA71" i="7" s="1"/>
  <c r="L60" i="7"/>
  <c r="M60" i="7" s="1"/>
  <c r="N60" i="7" s="1"/>
  <c r="O60" i="7" s="1"/>
  <c r="P60" i="7" s="1"/>
  <c r="Q60" i="7" s="1"/>
  <c r="R60" i="7" s="1"/>
  <c r="S60" i="7" s="1"/>
  <c r="T60" i="7" s="1"/>
  <c r="U60" i="7" s="1"/>
  <c r="V60" i="7" s="1"/>
  <c r="W60" i="7" s="1"/>
  <c r="X60" i="7" s="1"/>
  <c r="Y60" i="7" s="1"/>
  <c r="Z60" i="7" s="1"/>
  <c r="AA60" i="7" s="1"/>
  <c r="K51" i="7"/>
  <c r="J51" i="7"/>
  <c r="I51" i="7"/>
  <c r="H51" i="7"/>
  <c r="G51" i="7"/>
  <c r="F51" i="7"/>
  <c r="E51" i="7"/>
  <c r="AA47" i="7"/>
  <c r="AA77" i="7" s="1"/>
  <c r="Z47" i="7"/>
  <c r="Z77" i="7" s="1"/>
  <c r="Y47" i="7"/>
  <c r="Y77" i="7" s="1"/>
  <c r="X47" i="7"/>
  <c r="X77" i="7" s="1"/>
  <c r="W47" i="7"/>
  <c r="W77" i="7" s="1"/>
  <c r="V47" i="7"/>
  <c r="V77" i="7" s="1"/>
  <c r="U47" i="7"/>
  <c r="U77" i="7" s="1"/>
  <c r="T47" i="7"/>
  <c r="T77" i="7" s="1"/>
  <c r="S47" i="7"/>
  <c r="S77" i="7" s="1"/>
  <c r="R47" i="7"/>
  <c r="R77" i="7" s="1"/>
  <c r="Q47" i="7"/>
  <c r="Q77" i="7" s="1"/>
  <c r="P47" i="7"/>
  <c r="P77" i="7" s="1"/>
  <c r="O47" i="7"/>
  <c r="O77" i="7" s="1"/>
  <c r="N47" i="7"/>
  <c r="N77" i="7" s="1"/>
  <c r="M47" i="7"/>
  <c r="M77" i="7" s="1"/>
  <c r="L47" i="7"/>
  <c r="L77" i="7" s="1"/>
  <c r="K47" i="7"/>
  <c r="K77" i="7" s="1"/>
  <c r="J47" i="7"/>
  <c r="J77" i="7" s="1"/>
  <c r="I47" i="7"/>
  <c r="I77" i="7" s="1"/>
  <c r="H47" i="7"/>
  <c r="H77" i="7" s="1"/>
  <c r="G47" i="7"/>
  <c r="G77" i="7" s="1"/>
  <c r="F47" i="7"/>
  <c r="E47" i="7"/>
  <c r="AA38" i="7"/>
  <c r="Z38" i="7"/>
  <c r="Y38" i="7"/>
  <c r="X38" i="7"/>
  <c r="W38" i="7"/>
  <c r="V38" i="7"/>
  <c r="U38" i="7"/>
  <c r="T38" i="7"/>
  <c r="S38" i="7"/>
  <c r="R38" i="7"/>
  <c r="Q38" i="7"/>
  <c r="P38" i="7"/>
  <c r="O38" i="7"/>
  <c r="N38" i="7"/>
  <c r="M38" i="7"/>
  <c r="L38" i="7"/>
  <c r="K38" i="7"/>
  <c r="J38" i="7"/>
  <c r="I38" i="7"/>
  <c r="H38" i="7"/>
  <c r="G38" i="7"/>
  <c r="F38" i="7"/>
  <c r="E38" i="7"/>
  <c r="AA28" i="7"/>
  <c r="Z28" i="7"/>
  <c r="Y28" i="7"/>
  <c r="X28" i="7"/>
  <c r="W28" i="7"/>
  <c r="V28" i="7"/>
  <c r="U28" i="7"/>
  <c r="T28" i="7"/>
  <c r="S28" i="7"/>
  <c r="R28" i="7"/>
  <c r="Q28" i="7"/>
  <c r="P28" i="7"/>
  <c r="O28" i="7"/>
  <c r="N28" i="7"/>
  <c r="M28" i="7"/>
  <c r="L28" i="7"/>
  <c r="K28" i="7"/>
  <c r="J28" i="7"/>
  <c r="I28" i="7"/>
  <c r="H28" i="7"/>
  <c r="G28" i="7"/>
  <c r="F28" i="7"/>
  <c r="E28" i="7"/>
  <c r="AA21" i="7"/>
  <c r="Z21" i="7"/>
  <c r="Y21" i="7"/>
  <c r="Y40" i="7" s="1"/>
  <c r="Y49" i="7" s="1"/>
  <c r="Y76" i="7" s="1"/>
  <c r="X21" i="7"/>
  <c r="X40" i="7" s="1"/>
  <c r="X49" i="7" s="1"/>
  <c r="X76" i="7" s="1"/>
  <c r="X79" i="7" s="1"/>
  <c r="X81" i="7" s="1"/>
  <c r="W21" i="7"/>
  <c r="W40" i="7" s="1"/>
  <c r="W49" i="7" s="1"/>
  <c r="W76" i="7" s="1"/>
  <c r="V21" i="7"/>
  <c r="V40" i="7" s="1"/>
  <c r="V49" i="7" s="1"/>
  <c r="V76" i="7" s="1"/>
  <c r="U21" i="7"/>
  <c r="T21" i="7"/>
  <c r="S21" i="7"/>
  <c r="R21" i="7"/>
  <c r="Q21" i="7"/>
  <c r="Q40" i="7" s="1"/>
  <c r="Q49" i="7" s="1"/>
  <c r="Q76" i="7" s="1"/>
  <c r="P21" i="7"/>
  <c r="P40" i="7" s="1"/>
  <c r="P49" i="7" s="1"/>
  <c r="P76" i="7" s="1"/>
  <c r="P79" i="7" s="1"/>
  <c r="P81" i="7" s="1"/>
  <c r="O21" i="7"/>
  <c r="O40" i="7" s="1"/>
  <c r="O49" i="7" s="1"/>
  <c r="O76" i="7" s="1"/>
  <c r="N21" i="7"/>
  <c r="N40" i="7" s="1"/>
  <c r="N49" i="7" s="1"/>
  <c r="N76" i="7" s="1"/>
  <c r="M21" i="7"/>
  <c r="L21" i="7"/>
  <c r="K21" i="7"/>
  <c r="J21" i="7"/>
  <c r="I21" i="7"/>
  <c r="I40" i="7" s="1"/>
  <c r="I49" i="7" s="1"/>
  <c r="I76" i="7" s="1"/>
  <c r="H21" i="7"/>
  <c r="G21" i="7"/>
  <c r="G40" i="7" s="1"/>
  <c r="F21" i="7"/>
  <c r="F40" i="7" s="1"/>
  <c r="F49" i="7" s="1"/>
  <c r="E21" i="7"/>
  <c r="K11" i="7"/>
  <c r="J11" i="7"/>
  <c r="I11" i="7"/>
  <c r="H11" i="7"/>
  <c r="G11" i="7"/>
  <c r="F11" i="7"/>
  <c r="E11" i="7"/>
  <c r="H10" i="7"/>
  <c r="H72" i="7" s="1"/>
  <c r="L9" i="7"/>
  <c r="A3" i="7"/>
  <c r="B3" i="6"/>
  <c r="H40" i="7" l="1"/>
  <c r="H49" i="7" s="1"/>
  <c r="H76" i="7" s="1"/>
  <c r="H79" i="7" s="1"/>
  <c r="H81" i="7" s="1"/>
  <c r="H83" i="7" s="1"/>
  <c r="H85" i="7" s="1"/>
  <c r="H87" i="7" s="1"/>
  <c r="G49" i="7"/>
  <c r="G76" i="7" s="1"/>
  <c r="G79" i="7" s="1"/>
  <c r="G81" i="7" s="1"/>
  <c r="G83" i="7" s="1"/>
  <c r="G85" i="7" s="1"/>
  <c r="G87" i="7" s="1"/>
  <c r="N79" i="7"/>
  <c r="N81" i="7" s="1"/>
  <c r="V79" i="7"/>
  <c r="V81" i="7" s="1"/>
  <c r="O79" i="7"/>
  <c r="O81" i="7" s="1"/>
  <c r="W79" i="7"/>
  <c r="W81" i="7" s="1"/>
  <c r="M9" i="7"/>
  <c r="L11" i="7"/>
  <c r="K40" i="7"/>
  <c r="K49" i="7" s="1"/>
  <c r="K76" i="7" s="1"/>
  <c r="K79" i="7" s="1"/>
  <c r="K81" i="7" s="1"/>
  <c r="K83" i="7" s="1"/>
  <c r="K85" i="7" s="1"/>
  <c r="K87" i="7" s="1"/>
  <c r="L40" i="7"/>
  <c r="L49" i="7" s="1"/>
  <c r="L76" i="7" s="1"/>
  <c r="L79" i="7" s="1"/>
  <c r="L81" i="7" s="1"/>
  <c r="L83" i="7" s="1"/>
  <c r="L85" i="7" s="1"/>
  <c r="L87" i="7" s="1"/>
  <c r="S40" i="7"/>
  <c r="S49" i="7" s="1"/>
  <c r="S76" i="7" s="1"/>
  <c r="S79" i="7" s="1"/>
  <c r="S81" i="7" s="1"/>
  <c r="T40" i="7"/>
  <c r="T49" i="7" s="1"/>
  <c r="T76" i="7" s="1"/>
  <c r="T79" i="7" s="1"/>
  <c r="T81" i="7" s="1"/>
  <c r="AA40" i="7"/>
  <c r="AA49" i="7" s="1"/>
  <c r="AA76" i="7" s="1"/>
  <c r="AA79" i="7" s="1"/>
  <c r="AA81" i="7" s="1"/>
  <c r="M51" i="7"/>
  <c r="N9" i="7"/>
  <c r="M11" i="7"/>
  <c r="I10" i="7"/>
  <c r="I53" i="7"/>
  <c r="I55" i="7" s="1"/>
  <c r="I57" i="7" s="1"/>
  <c r="I79" i="7"/>
  <c r="I81" i="7" s="1"/>
  <c r="I83" i="7" s="1"/>
  <c r="I85" i="7" s="1"/>
  <c r="I87" i="7" s="1"/>
  <c r="Q79" i="7"/>
  <c r="Q81" i="7" s="1"/>
  <c r="Y79" i="7"/>
  <c r="Y81" i="7" s="1"/>
  <c r="J40" i="7"/>
  <c r="J49" i="7" s="1"/>
  <c r="J76" i="7" s="1"/>
  <c r="J79" i="7" s="1"/>
  <c r="J81" i="7" s="1"/>
  <c r="J83" i="7" s="1"/>
  <c r="J85" i="7" s="1"/>
  <c r="J87" i="7" s="1"/>
  <c r="R40" i="7"/>
  <c r="R49" i="7" s="1"/>
  <c r="R76" i="7" s="1"/>
  <c r="R79" i="7" s="1"/>
  <c r="R81" i="7" s="1"/>
  <c r="Z40" i="7"/>
  <c r="Z49" i="7" s="1"/>
  <c r="Z76" i="7" s="1"/>
  <c r="Z79" i="7" s="1"/>
  <c r="Z81" i="7" s="1"/>
  <c r="K53" i="7"/>
  <c r="K55" i="7" s="1"/>
  <c r="K57" i="7" s="1"/>
  <c r="F81" i="7"/>
  <c r="F83" i="7" s="1"/>
  <c r="F85" i="7" s="1"/>
  <c r="L51" i="7"/>
  <c r="L53" i="7" s="1"/>
  <c r="L55" i="7" s="1"/>
  <c r="L57" i="7" s="1"/>
  <c r="E40" i="7"/>
  <c r="M40" i="7"/>
  <c r="M49" i="7" s="1"/>
  <c r="M76" i="7" s="1"/>
  <c r="M79" i="7" s="1"/>
  <c r="M81" i="7" s="1"/>
  <c r="M83" i="7" s="1"/>
  <c r="M85" i="7" s="1"/>
  <c r="M87" i="7" s="1"/>
  <c r="U40" i="7"/>
  <c r="U49" i="7" s="1"/>
  <c r="U76" i="7" s="1"/>
  <c r="U79" i="7" s="1"/>
  <c r="U81" i="7" s="1"/>
  <c r="F53" i="7"/>
  <c r="F55" i="7" s="1"/>
  <c r="H53" i="7" l="1"/>
  <c r="H55" i="7" s="1"/>
  <c r="H57" i="7" s="1"/>
  <c r="H66" i="7" s="1"/>
  <c r="H67" i="7" s="1"/>
  <c r="G95" i="7"/>
  <c r="G96" i="7" s="1"/>
  <c r="H95" i="7"/>
  <c r="H96" i="7" s="1"/>
  <c r="G53" i="7"/>
  <c r="G55" i="7" s="1"/>
  <c r="G57" i="7" s="1"/>
  <c r="L95" i="7"/>
  <c r="L96" i="7" s="1"/>
  <c r="I72" i="7"/>
  <c r="J10" i="7"/>
  <c r="N51" i="7"/>
  <c r="O9" i="7"/>
  <c r="N11" i="7"/>
  <c r="M53" i="7"/>
  <c r="M55" i="7" s="1"/>
  <c r="M57" i="7" s="1"/>
  <c r="J95" i="7"/>
  <c r="J96" i="7" s="1"/>
  <c r="M95" i="7"/>
  <c r="M96" i="7" s="1"/>
  <c r="K95" i="7"/>
  <c r="K96" i="7" s="1"/>
  <c r="I95" i="7"/>
  <c r="I96" i="7" s="1"/>
  <c r="E49" i="7"/>
  <c r="J53" i="7"/>
  <c r="J55" i="7" s="1"/>
  <c r="J57" i="7" s="1"/>
  <c r="G66" i="7"/>
  <c r="G67" i="7" s="1"/>
  <c r="A3" i="2"/>
  <c r="A3" i="4"/>
  <c r="A3" i="3"/>
  <c r="L66" i="7" l="1"/>
  <c r="L67" i="7" s="1"/>
  <c r="K66" i="7"/>
  <c r="K67" i="7" s="1"/>
  <c r="I66" i="7"/>
  <c r="I67" i="7" s="1"/>
  <c r="E81" i="7"/>
  <c r="E53" i="7"/>
  <c r="O51" i="7"/>
  <c r="O11" i="7"/>
  <c r="P9" i="7"/>
  <c r="J66" i="7"/>
  <c r="J67" i="7" s="1"/>
  <c r="M66" i="7"/>
  <c r="M67" i="7" s="1"/>
  <c r="N53" i="7"/>
  <c r="N55" i="7" s="1"/>
  <c r="N57" i="7" s="1"/>
  <c r="N83" i="7"/>
  <c r="N85" i="7" s="1"/>
  <c r="N87" i="7" s="1"/>
  <c r="J72" i="7"/>
  <c r="K10" i="7"/>
  <c r="K72" i="7" l="1"/>
  <c r="L10" i="7"/>
  <c r="E55" i="7"/>
  <c r="P51" i="7"/>
  <c r="P11" i="7"/>
  <c r="Q9" i="7"/>
  <c r="E83" i="7"/>
  <c r="N95" i="7"/>
  <c r="N96" i="7" s="1"/>
  <c r="N66" i="7"/>
  <c r="N67" i="7" s="1"/>
  <c r="O53" i="7"/>
  <c r="O55" i="7" s="1"/>
  <c r="O57" i="7" s="1"/>
  <c r="O83" i="7"/>
  <c r="O85" i="7" s="1"/>
  <c r="O87" i="7" s="1"/>
  <c r="M10" i="7" l="1"/>
  <c r="L72" i="7"/>
  <c r="Q51" i="7"/>
  <c r="R9" i="7"/>
  <c r="Q11" i="7"/>
  <c r="O95" i="7"/>
  <c r="O96" i="7" s="1"/>
  <c r="P53" i="7"/>
  <c r="P55" i="7" s="1"/>
  <c r="P57" i="7" s="1"/>
  <c r="P83" i="7"/>
  <c r="O66" i="7"/>
  <c r="O67" i="7" s="1"/>
  <c r="P66" i="7"/>
  <c r="P67" i="7" s="1"/>
  <c r="P62" i="7"/>
  <c r="P63" i="7" s="1"/>
  <c r="H62" i="7"/>
  <c r="H63" i="7" s="1"/>
  <c r="O62" i="7"/>
  <c r="O63" i="7" s="1"/>
  <c r="G62" i="7"/>
  <c r="G63" i="7" s="1"/>
  <c r="N62" i="7"/>
  <c r="N63" i="7" s="1"/>
  <c r="M62" i="7"/>
  <c r="M63" i="7" s="1"/>
  <c r="L62" i="7"/>
  <c r="L63" i="7" s="1"/>
  <c r="K62" i="7"/>
  <c r="K63" i="7" s="1"/>
  <c r="J62" i="7"/>
  <c r="J63" i="7" s="1"/>
  <c r="I62" i="7"/>
  <c r="I63" i="7" s="1"/>
  <c r="E85" i="7"/>
  <c r="P85" i="7" l="1"/>
  <c r="P87" i="7" s="1"/>
  <c r="P95" i="7" s="1"/>
  <c r="P96" i="7" s="1"/>
  <c r="M72" i="7"/>
  <c r="N10" i="7"/>
  <c r="R51" i="7"/>
  <c r="S9" i="7"/>
  <c r="R11" i="7"/>
  <c r="Q53" i="7"/>
  <c r="Q83" i="7"/>
  <c r="L91" i="7"/>
  <c r="L92" i="7" s="1"/>
  <c r="K91" i="7"/>
  <c r="K92" i="7" s="1"/>
  <c r="J91" i="7"/>
  <c r="J92" i="7" s="1"/>
  <c r="I91" i="7"/>
  <c r="I92" i="7" s="1"/>
  <c r="H91" i="7"/>
  <c r="H92" i="7" s="1"/>
  <c r="O91" i="7"/>
  <c r="O92" i="7" s="1"/>
  <c r="G91" i="7"/>
  <c r="G92" i="7" s="1"/>
  <c r="N91" i="7"/>
  <c r="N92" i="7" s="1"/>
  <c r="M91" i="7"/>
  <c r="M92" i="7" s="1"/>
  <c r="P91" i="7" l="1"/>
  <c r="P92" i="7" s="1"/>
  <c r="Q85" i="7"/>
  <c r="Q55" i="7"/>
  <c r="S51" i="7"/>
  <c r="S11" i="7"/>
  <c r="T9" i="7"/>
  <c r="R53" i="7"/>
  <c r="R55" i="7" s="1"/>
  <c r="R57" i="7" s="1"/>
  <c r="R83" i="7"/>
  <c r="N72" i="7"/>
  <c r="O10" i="7"/>
  <c r="R85" i="7" l="1"/>
  <c r="R87" i="7" s="1"/>
  <c r="O72" i="7"/>
  <c r="P10" i="7"/>
  <c r="Q57" i="7"/>
  <c r="Q62" i="7"/>
  <c r="Q63" i="7" s="1"/>
  <c r="R62" i="7"/>
  <c r="R63" i="7" s="1"/>
  <c r="S53" i="7"/>
  <c r="S55" i="7" s="1"/>
  <c r="S57" i="7" s="1"/>
  <c r="S66" i="7" s="1"/>
  <c r="S67" i="7" s="1"/>
  <c r="S83" i="7"/>
  <c r="T51" i="7"/>
  <c r="T11" i="7"/>
  <c r="U9" i="7"/>
  <c r="Q87" i="7"/>
  <c r="Q91" i="7"/>
  <c r="Q92" i="7" s="1"/>
  <c r="R91" i="7" l="1"/>
  <c r="R92" i="7" s="1"/>
  <c r="S85" i="7"/>
  <c r="S87" i="7" s="1"/>
  <c r="S95" i="7" s="1"/>
  <c r="S96" i="7" s="1"/>
  <c r="T53" i="7"/>
  <c r="T83" i="7"/>
  <c r="Q66" i="7"/>
  <c r="Q67" i="7" s="1"/>
  <c r="R66" i="7"/>
  <c r="R67" i="7" s="1"/>
  <c r="S62" i="7"/>
  <c r="S63" i="7" s="1"/>
  <c r="R95" i="7"/>
  <c r="R96" i="7" s="1"/>
  <c r="Q95" i="7"/>
  <c r="Q96" i="7" s="1"/>
  <c r="P72" i="7"/>
  <c r="Q10" i="7"/>
  <c r="U51" i="7"/>
  <c r="U11" i="7"/>
  <c r="V9" i="7"/>
  <c r="S91" i="7" l="1"/>
  <c r="S92" i="7" s="1"/>
  <c r="T85" i="7"/>
  <c r="T91" i="7" s="1"/>
  <c r="T92" i="7" s="1"/>
  <c r="T55" i="7"/>
  <c r="Q72" i="7"/>
  <c r="R10" i="7"/>
  <c r="U53" i="7"/>
  <c r="U55" i="7" s="1"/>
  <c r="U57" i="7" s="1"/>
  <c r="U83" i="7"/>
  <c r="V51" i="7"/>
  <c r="W9" i="7"/>
  <c r="V11" i="7"/>
  <c r="T87" i="7" l="1"/>
  <c r="U85" i="7"/>
  <c r="V53" i="7"/>
  <c r="V55" i="7" s="1"/>
  <c r="V57" i="7" s="1"/>
  <c r="V83" i="7"/>
  <c r="T57" i="7"/>
  <c r="T62" i="7"/>
  <c r="T63" i="7" s="1"/>
  <c r="V62" i="7"/>
  <c r="V63" i="7" s="1"/>
  <c r="U62" i="7"/>
  <c r="U63" i="7" s="1"/>
  <c r="R72" i="7"/>
  <c r="S10" i="7"/>
  <c r="T95" i="7"/>
  <c r="T96" i="7" s="1"/>
  <c r="W51" i="7"/>
  <c r="W11" i="7"/>
  <c r="X9" i="7"/>
  <c r="V85" i="7" l="1"/>
  <c r="V87" i="7" s="1"/>
  <c r="X51" i="7"/>
  <c r="X11" i="7"/>
  <c r="Y9" i="7"/>
  <c r="V66" i="7"/>
  <c r="V67" i="7" s="1"/>
  <c r="U66" i="7"/>
  <c r="U67" i="7" s="1"/>
  <c r="T66" i="7"/>
  <c r="T67" i="7" s="1"/>
  <c r="S72" i="7"/>
  <c r="T10" i="7"/>
  <c r="W53" i="7"/>
  <c r="W55" i="7" s="1"/>
  <c r="W83" i="7"/>
  <c r="U87" i="7"/>
  <c r="U95" i="7" s="1"/>
  <c r="U96" i="7" s="1"/>
  <c r="U91" i="7"/>
  <c r="U92" i="7" s="1"/>
  <c r="V91" i="7" l="1"/>
  <c r="V92" i="7" s="1"/>
  <c r="W85" i="7"/>
  <c r="W87" i="7" s="1"/>
  <c r="W95" i="7"/>
  <c r="W96" i="7" s="1"/>
  <c r="U10" i="7"/>
  <c r="T72" i="7"/>
  <c r="Y51" i="7"/>
  <c r="Z9" i="7"/>
  <c r="Y11" i="7"/>
  <c r="V95" i="7"/>
  <c r="V96" i="7" s="1"/>
  <c r="W57" i="7"/>
  <c r="W66" i="7" s="1"/>
  <c r="W67" i="7" s="1"/>
  <c r="W62" i="7"/>
  <c r="W63" i="7" s="1"/>
  <c r="W91" i="7"/>
  <c r="W92" i="7" s="1"/>
  <c r="X53" i="7"/>
  <c r="X55" i="7" s="1"/>
  <c r="X83" i="7"/>
  <c r="X85" i="7" l="1"/>
  <c r="X91" i="7" s="1"/>
  <c r="X92" i="7" s="1"/>
  <c r="X57" i="7"/>
  <c r="X62" i="7"/>
  <c r="X63" i="7" s="1"/>
  <c r="X66" i="7"/>
  <c r="X67" i="7" s="1"/>
  <c r="Z51" i="7"/>
  <c r="AA9" i="7"/>
  <c r="Z11" i="7"/>
  <c r="Y53" i="7"/>
  <c r="Y55" i="7" s="1"/>
  <c r="Y83" i="7"/>
  <c r="U72" i="7"/>
  <c r="V10" i="7"/>
  <c r="X87" i="7" l="1"/>
  <c r="X95" i="7" s="1"/>
  <c r="X96" i="7" s="1"/>
  <c r="Y85" i="7"/>
  <c r="Y87" i="7"/>
  <c r="Y91" i="7"/>
  <c r="Y92" i="7" s="1"/>
  <c r="Z53" i="7"/>
  <c r="Z55" i="7" s="1"/>
  <c r="Z83" i="7"/>
  <c r="Y57" i="7"/>
  <c r="Y66" i="7" s="1"/>
  <c r="Y67" i="7" s="1"/>
  <c r="Y62" i="7"/>
  <c r="Y63" i="7" s="1"/>
  <c r="V72" i="7"/>
  <c r="W10" i="7"/>
  <c r="AA51" i="7"/>
  <c r="AA11" i="7"/>
  <c r="Y95" i="7" l="1"/>
  <c r="Y96" i="7" s="1"/>
  <c r="Z85" i="7"/>
  <c r="W72" i="7"/>
  <c r="X10" i="7"/>
  <c r="AA53" i="7"/>
  <c r="AA83" i="7"/>
  <c r="D83" i="7" s="1"/>
  <c r="Z87" i="7"/>
  <c r="Z95" i="7" s="1"/>
  <c r="Z96" i="7" s="1"/>
  <c r="Z91" i="7"/>
  <c r="Z92" i="7" s="1"/>
  <c r="D28" i="7"/>
  <c r="D32" i="7"/>
  <c r="D38" i="7"/>
  <c r="D79" i="7"/>
  <c r="D44" i="7"/>
  <c r="D42" i="7"/>
  <c r="D76" i="7"/>
  <c r="D24" i="7"/>
  <c r="D40" i="7"/>
  <c r="D47" i="7"/>
  <c r="D18" i="7"/>
  <c r="D43" i="7"/>
  <c r="D45" i="7"/>
  <c r="D21" i="7"/>
  <c r="D36" i="7"/>
  <c r="D26" i="7"/>
  <c r="D33" i="7"/>
  <c r="D19" i="7"/>
  <c r="D31" i="7"/>
  <c r="D17" i="7"/>
  <c r="D77" i="7"/>
  <c r="D25" i="7"/>
  <c r="D23" i="7"/>
  <c r="D49" i="7"/>
  <c r="D16" i="7"/>
  <c r="D35" i="7"/>
  <c r="D81" i="7"/>
  <c r="D30" i="7"/>
  <c r="D34" i="7"/>
  <c r="Z57" i="7"/>
  <c r="Z66" i="7" s="1"/>
  <c r="Z67" i="7" s="1"/>
  <c r="Z62" i="7"/>
  <c r="Z63" i="7" s="1"/>
  <c r="AA85" i="7" l="1"/>
  <c r="AA55" i="7"/>
  <c r="D53" i="7"/>
  <c r="X72" i="7"/>
  <c r="Y10" i="7"/>
  <c r="Y72" i="7" l="1"/>
  <c r="Z10" i="7"/>
  <c r="AA57" i="7"/>
  <c r="AA62" i="7"/>
  <c r="AA63" i="7" s="1"/>
  <c r="C64" i="7" s="1"/>
  <c r="C55" i="7"/>
  <c r="AA87" i="7"/>
  <c r="AA91" i="7"/>
  <c r="AA92" i="7" s="1"/>
  <c r="C93" i="7" s="1"/>
  <c r="C85" i="7"/>
  <c r="C87" i="7" l="1"/>
  <c r="AA95" i="7"/>
  <c r="AA96" i="7" s="1"/>
  <c r="C97" i="7" s="1"/>
  <c r="Z72" i="7"/>
  <c r="AA10" i="7"/>
  <c r="AA72" i="7" s="1"/>
  <c r="C57" i="7"/>
  <c r="AA66" i="7"/>
  <c r="AA67" i="7" s="1"/>
  <c r="C68" i="7" s="1"/>
</calcChain>
</file>

<file path=xl/sharedStrings.xml><?xml version="1.0" encoding="utf-8"?>
<sst xmlns="http://schemas.openxmlformats.org/spreadsheetml/2006/main" count="371" uniqueCount="227">
  <si>
    <t>NEW STATIONS FUND 3 - BID EVALUATION FRAMEWORK</t>
  </si>
  <si>
    <t>Business Case Summary Spreadsheet</t>
  </si>
  <si>
    <t xml:space="preserve">Proposed Station Name : </t>
  </si>
  <si>
    <t xml:space="preserve">Date of Submission : </t>
  </si>
  <si>
    <t xml:space="preserve">Location : </t>
  </si>
  <si>
    <t>Longitude</t>
  </si>
  <si>
    <t>Latitude</t>
  </si>
  <si>
    <t>This business case summary spreadsheet has been designed to support the information provided by bidders as part of Round 3 of the Department for Transport's New Stations Fund (NSF3). 
Within this spreadsheet, bidders should provide all the necessary financial and economic information required to substantiate the assumptions and proposals contained within their proposals.</t>
  </si>
  <si>
    <t>Framework Version 1.0</t>
  </si>
  <si>
    <r>
      <t xml:space="preserve">Financial Forecasts </t>
    </r>
    <r>
      <rPr>
        <b/>
        <sz val="10"/>
        <rFont val="Arial"/>
        <family val="2"/>
      </rPr>
      <t>(Note: Costs should be shown as negative, and benefits and revenues as positive)</t>
    </r>
  </si>
  <si>
    <t>All revenus and costs should be provided in real, undiscounted prices and values, where base year is 2020/21</t>
  </si>
  <si>
    <t>Reporting period</t>
  </si>
  <si>
    <t>Years</t>
  </si>
  <si>
    <t>NPV</t>
  </si>
  <si>
    <t>Year</t>
  </si>
  <si>
    <t>2020/21</t>
  </si>
  <si>
    <t>Total</t>
  </si>
  <si>
    <t>Previous</t>
  </si>
  <si>
    <t>Current Year</t>
  </si>
  <si>
    <t xml:space="preserve">Remainder for </t>
  </si>
  <si>
    <t>YTD Actual</t>
  </si>
  <si>
    <t>£'000</t>
  </si>
  <si>
    <t>Capital costs (funded by DfT)</t>
  </si>
  <si>
    <t>Capital costs (funded by Local Authorities)</t>
  </si>
  <si>
    <t>Capital costs (funded by private sector)</t>
  </si>
  <si>
    <t>Capital Costs (other)</t>
  </si>
  <si>
    <t>Total Station Capital Costs</t>
  </si>
  <si>
    <t>Station maintenance and reparis (NR)</t>
  </si>
  <si>
    <t>Station operating costs: other (NR)</t>
  </si>
  <si>
    <t>Station operating costs: staff (TOC)</t>
  </si>
  <si>
    <t>Station operating costs: other (TOC)</t>
  </si>
  <si>
    <t>Total station operating costs</t>
  </si>
  <si>
    <t>Rolling stock lease costs</t>
  </si>
  <si>
    <t>Rolling stock maintenance</t>
  </si>
  <si>
    <t>Non-station staff costs</t>
  </si>
  <si>
    <t>EC4T</t>
  </si>
  <si>
    <t>Diesel fuel costs</t>
  </si>
  <si>
    <t>Non-station infrastructure charges</t>
  </si>
  <si>
    <t>Other non-station operating costs</t>
  </si>
  <si>
    <t>Total non-station operating costs</t>
  </si>
  <si>
    <t>Total project costs</t>
  </si>
  <si>
    <t>Passenger farebox income</t>
  </si>
  <si>
    <t>Car park income</t>
  </si>
  <si>
    <t>Station retail income</t>
  </si>
  <si>
    <t>Other income</t>
  </si>
  <si>
    <t>Total Revenue</t>
  </si>
  <si>
    <t>Net Cashflow</t>
  </si>
  <si>
    <t>Discount Rate</t>
  </si>
  <si>
    <t>Discounted Cashflow</t>
  </si>
  <si>
    <t>NPV (including Sunk)</t>
  </si>
  <si>
    <t>NPV (excluding Sunk)</t>
  </si>
  <si>
    <t>Payback</t>
  </si>
  <si>
    <t>Cumulative Discounted Cashflow (including sunk)</t>
  </si>
  <si>
    <t>Payback (including sunk)</t>
  </si>
  <si>
    <t>Discounted Cashflow (excluding sunk)</t>
  </si>
  <si>
    <t>Payback (excluding sunk)</t>
  </si>
  <si>
    <t>Sensitivity</t>
  </si>
  <si>
    <t>Cost Sensitivity</t>
  </si>
  <si>
    <t>Revenue Sensitivity</t>
  </si>
  <si>
    <t>Impact on Project Cost</t>
  </si>
  <si>
    <t>Impact on Revenue</t>
  </si>
  <si>
    <t>Net Impact on Cash Flow</t>
  </si>
  <si>
    <t>Revised Net Cash Flow</t>
  </si>
  <si>
    <t>Revised Discounted Cashflow</t>
  </si>
  <si>
    <t>Appraisal Summary Table</t>
  </si>
  <si>
    <t xml:space="preserve">Date produced: </t>
  </si>
  <si>
    <t>Contact:</t>
  </si>
  <si>
    <t xml:space="preserve">Name of scheme: </t>
  </si>
  <si>
    <t>Name</t>
  </si>
  <si>
    <t xml:space="preserve">Description of scheme: </t>
  </si>
  <si>
    <t>Organisation</t>
  </si>
  <si>
    <t>Role</t>
  </si>
  <si>
    <t>Promoter/Official</t>
  </si>
  <si>
    <t>Impacts</t>
  </si>
  <si>
    <t>Summary of key impacts</t>
  </si>
  <si>
    <t>Assessment</t>
  </si>
  <si>
    <t>Quantitative</t>
  </si>
  <si>
    <t>Qualitative</t>
  </si>
  <si>
    <t>Monetary</t>
  </si>
  <si>
    <t>Distributional</t>
  </si>
  <si>
    <t>£(NPV)</t>
  </si>
  <si>
    <t>7-pt scale/ vulnerable grp</t>
  </si>
  <si>
    <t>Economy</t>
  </si>
  <si>
    <t>Business users &amp; transport providers</t>
  </si>
  <si>
    <t>Value of journey time changes(£)</t>
  </si>
  <si>
    <t>Net journey time changes (£)</t>
  </si>
  <si>
    <t>0 to 2min</t>
  </si>
  <si>
    <t>2 to 5min</t>
  </si>
  <si>
    <t>&gt; 5min</t>
  </si>
  <si>
    <t>Reliability impact on Business users</t>
  </si>
  <si>
    <t>Regeneration</t>
  </si>
  <si>
    <t>Wider Impacts</t>
  </si>
  <si>
    <t>Environmental</t>
  </si>
  <si>
    <t>Noise</t>
  </si>
  <si>
    <t>Air Quality</t>
  </si>
  <si>
    <t>Greenhouse gases</t>
  </si>
  <si>
    <t>Change in non-traded carbon over 60y (CO2e)</t>
  </si>
  <si>
    <t>Change in traded carbon over 60y (CO2e)</t>
  </si>
  <si>
    <t>Landscape</t>
  </si>
  <si>
    <t>Townscape</t>
  </si>
  <si>
    <t>Historic Environment</t>
  </si>
  <si>
    <t>Biodiversity</t>
  </si>
  <si>
    <t>Water Environment</t>
  </si>
  <si>
    <t xml:space="preserve">Social </t>
  </si>
  <si>
    <t>Commuting and Other users</t>
  </si>
  <si>
    <t>Reliability impact on Commuting and Other users</t>
  </si>
  <si>
    <t>Physical activity</t>
  </si>
  <si>
    <t xml:space="preserve">Journey quality </t>
  </si>
  <si>
    <t>Accidents</t>
  </si>
  <si>
    <t>Security</t>
  </si>
  <si>
    <t>Access to services</t>
  </si>
  <si>
    <t>Affordability</t>
  </si>
  <si>
    <t>Severance</t>
  </si>
  <si>
    <t>Option and non-use values</t>
  </si>
  <si>
    <t>Public Accounts</t>
  </si>
  <si>
    <t>Cost to Broad Transport Budget</t>
  </si>
  <si>
    <t>Indirect Tax Revenues</t>
  </si>
  <si>
    <t xml:space="preserve">Economic Efficiency of the Transport System (TEE)   </t>
  </si>
  <si>
    <t>Non-business: Commuting</t>
  </si>
  <si>
    <t>ALL MODES</t>
  </si>
  <si>
    <t>ROAD</t>
  </si>
  <si>
    <t>BUS and COACH</t>
  </si>
  <si>
    <t>RAIL</t>
  </si>
  <si>
    <t>OTHER</t>
  </si>
  <si>
    <r>
      <t xml:space="preserve"> </t>
    </r>
    <r>
      <rPr>
        <b/>
        <i/>
        <u/>
        <sz val="8.5"/>
        <rFont val="Arial"/>
        <family val="2"/>
      </rPr>
      <t xml:space="preserve">User benefits </t>
    </r>
  </si>
  <si>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</si>
  <si>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</si>
  <si>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</si>
  <si>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</si>
  <si>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</si>
  <si>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</si>
  <si>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</si>
  <si>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</si>
  <si>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</si>
  <si>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</si>
  <si>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</si>
  <si>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</si>
  <si>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</si>
  <si>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</si>
  <si>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</si>
  <si>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</si>
  <si>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</si>
  <si>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</si>
  <si>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</si>
  <si>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</si>
  <si>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</si>
  <si>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</si>
  <si>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r>
      <t xml:space="preserve">           </t>
    </r>
    <r>
      <rPr>
        <b/>
        <sz val="8.5"/>
        <rFont val="Arial"/>
        <family val="2"/>
      </rPr>
      <t>Subtotal</t>
    </r>
  </si>
  <si>
    <t xml:space="preserve">   (2)</t>
  </si>
  <si>
    <r>
      <t xml:space="preserve"> </t>
    </r>
    <r>
      <rPr>
        <b/>
        <i/>
        <sz val="8.5"/>
        <rFont val="Arial"/>
        <family val="2"/>
      </rPr>
      <t>Private sector provider impacts</t>
    </r>
  </si>
  <si>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</si>
  <si>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</si>
  <si>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</si>
  <si>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</si>
  <si>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</si>
  <si>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</si>
  <si>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</si>
  <si>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</si>
  <si>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r>
      <t xml:space="preserve"> </t>
    </r>
    <r>
      <rPr>
        <b/>
        <sz val="8.5"/>
        <rFont val="Arial"/>
        <family val="2"/>
      </rPr>
      <t>NET BUSINESS IMPACT</t>
    </r>
  </si>
  <si>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</si>
  <si>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</si>
  <si>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</si>
  <si>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</si>
  <si>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</si>
  <si>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</si>
  <si>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</si>
  <si>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</si>
  <si>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</si>
  <si>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</si>
  <si>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</si>
  <si>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</si>
  <si>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</si>
  <si>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</si>
  <si>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</si>
  <si>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</si>
  <si>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</si>
  <si>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</si>
  <si>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</si>
  <si>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</si>
  <si>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</si>
  <si>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</si>
  <si>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</si>
  <si>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</si>
  <si>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</si>
  <si>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</si>
  <si>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</si>
  <si>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</si>
  <si>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</si>
  <si>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</si>
  <si>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</si>
  <si>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</si>
  <si>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</si>
  <si>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</si>
  <si>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</si>
  <si>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</si>
  <si>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</si>
  <si>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</si>
  <si>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</si>
  <si>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</si>
  <si>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</si>
  <si>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</si>
  <si>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</si>
  <si>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</si>
  <si>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</si>
  <si>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</si>
  <si>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</si>
  <si>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</si>
  <si>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</si>
  <si>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</si>
  <si>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</si>
  <si>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</si>
  <si>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</si>
  <si>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</si>
  <si>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</si>
  <si>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</si>
  <si>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</si>
  <si>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</si>
  <si>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</si>
  <si>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</si>
  <si>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</si>
  <si>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</si>
  <si>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</si>
  <si>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</si>
  <si>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</si>
  <si>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</si>
  <si>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</si>
  <si>
    <t>Assumptions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</si>
</sst>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
    <numFmt numFmtId="166" formatCode="#\ &quot;Years&quot;"/>
    <numFmt numFmtId="167" formatCode="#,##0.0000;\(#,##0.0000\)"/>
    <numFmt numFmtId="168" formatCode="yyyy"/>
    <numFmt numFmtId="169" formatCode="\+0.0%;\-0.0%"/>
    <numFmt numFmtId="170" formatCode="[$-F800]dddd\,\ mmmm\ dd\,\ yyyy"/>
  </numFmts>
  <fonts count="66" x14ac:knownFonts="1">
    <font>
      <sz val="10"/>
      <name val="Arial"/>
    </font>
    <font>
      <sz val="10"/>
      <name val="Arial"/>
      <family val="2"/>
    </font>
    <font>
      <b/>
      <sz val="10"/>
      <name val="Arial"/>
      <family val="2"/>
    </font>
    <font>
      <i/>
      <sz val="10"/>
      <name val="Arial"/>
      <family val="2"/>
    </font>
    <font>
      <i/>
      <sz val="10"/>
      <color indexed="10"/>
      <name val="Arial"/>
      <family val="2"/>
    </font>
    <font>
      <sz val="8"/>
      <name val="Arial"/>
      <family val="2"/>
    </font>
    <font>
      <sz val="10"/>
      <name val="Arial"/>
      <family val="2"/>
    </font>
    <font>
      <sz val="10"/>
      <color indexed="12"/>
      <name val="Arial"/>
      <family val="2"/>
    </font>
    <font>
      <b/>
      <sz val="14"/>
      <name val="Arial"/>
      <family val="2"/>
    </font>
    <font>
      <i/>
      <sz val="10"/>
      <color theme="0" tint="-0.24997711111789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9"/>
      <name val="Arial"/>
      <family val="2"/>
    </font>
    <font>
      <sz val="9"/>
      <color indexed="10"/>
      <name val="Arial"/>
      <family val="2"/>
    </font>
    <font>
      <b/>
      <sz val="9"/>
      <color indexed="9"/>
      <name val="Arial"/>
      <family val="2"/>
    </font>
    <font>
      <b/>
      <sz val="10"/>
      <color indexed="9"/>
      <name val="Arial"/>
      <family val="2"/>
    </font>
    <font>
      <sz val="9"/>
      <color indexed="9"/>
      <name val="Arial"/>
      <family val="2"/>
    </font>
    <font>
      <sz val="8"/>
      <color indexed="10"/>
      <name val="Arial"/>
      <family val="2"/>
    </font>
    <font>
      <sz val="8"/>
      <color indexed="9"/>
      <name val="Arial"/>
      <family val="2"/>
    </font>
    <font>
      <sz val="10"/>
      <color indexed="10"/>
      <name val="Arial"/>
      <family val="2"/>
    </font>
    <font>
      <b/>
      <sz val="12"/>
      <name val="Arial"/>
      <family val="2"/>
    </font>
    <font>
      <b/>
      <sz val="8.5"/>
      <name val="Arial"/>
      <family val="2"/>
    </font>
    <font>
      <sz val="8.5"/>
      <name val="Arial"/>
      <family val="2"/>
    </font>
    <font>
      <b/>
      <i/>
      <sz val="8.5"/>
      <name val="Arial"/>
      <family val="2"/>
    </font>
    <font>
      <i/>
      <sz val="8.5"/>
      <name val="Arial"/>
      <family val="2"/>
    </font>
    <font>
      <b/>
      <u/>
      <sz val="10"/>
      <name val="Arial"/>
      <family val="2"/>
    </font>
    <font>
      <u/>
      <sz val="8.5"/>
      <name val="Arial"/>
      <family val="2"/>
    </font>
    <font>
      <b/>
      <i/>
      <u/>
      <sz val="8.5"/>
      <name val="Arial"/>
      <family val="2"/>
    </font>
    <font>
      <b/>
      <u/>
      <sz val="8.5"/>
      <name val="Arial"/>
      <family val="2"/>
    </font>
    <font>
      <i/>
      <sz val="8"/>
      <name val="Arial"/>
      <family val="2"/>
    </font>
    <font>
      <sz val="10"/>
      <color theme="1"/>
      <name val="Arial"/>
      <family val="2"/>
    </font>
    <font>
      <sz val="32"/>
      <color theme="0"/>
      <name val="Eras Bold ITC"/>
      <family val="2"/>
    </font>
    <font>
      <sz val="22"/>
      <color theme="0"/>
      <name val="Eras Bold ITC"/>
      <family val="2"/>
    </font>
    <font>
      <i/>
      <sz val="48"/>
      <color rgb="FFFFFF00"/>
      <name val="Arial"/>
      <family val="2"/>
    </font>
    <font>
      <sz val="20"/>
      <color theme="7" tint="0.59999389629810485"/>
      <name val="Eras Bold ITC"/>
      <family val="2"/>
    </font>
    <font>
      <sz val="16"/>
      <color theme="0"/>
      <name val="Eras Bold ITC"/>
      <family val="2"/>
    </font>
    <font>
      <sz val="22"/>
      <color theme="0"/>
      <name val="Berlin Sans FB Demi"/>
      <family val="2"/>
    </font>
    <font>
      <sz val="12"/>
      <color theme="1"/>
      <name val="Arial"/>
      <family val="2"/>
    </font>
    <font>
      <sz val="10"/>
      <color theme="0"/>
      <name val="Arial"/>
      <family val="2"/>
    </font>
    <font>
      <b/>
      <sz val="14"/>
      <color theme="0"/>
      <name val="Arial"/>
      <family val="2"/>
    </font>
    <font>
      <b/>
      <sz val="14"/>
      <color theme="1"/>
      <name val="Arial"/>
      <family val="2"/>
    </font>
    <font>
      <sz val="12"/>
      <color theme="0"/>
      <name val="Arial"/>
      <family val="2"/>
    </font>
    <font>
      <b/>
      <sz val="9"/>
      <color theme="0"/>
      <name val="Arial"/>
      <family val="2"/>
    </font>
    <font>
      <sz val="14"/>
      <color theme="1"/>
      <name val="Arial"/>
      <family val="2"/>
    </font>
    <font>
      <sz val="12"/>
      <color theme="7"/>
      <name val="Arial"/>
      <family val="2"/>
    </font>
    <font>
      <u/>
      <sz val="10"/>
      <color theme="10"/>
      <name val="Arial"/>
      <family val="2"/>
    </font>
    <font>
      <u/>
      <sz val="10"/>
      <color theme="7"/>
      <name val="Arial"/>
      <family val="2"/>
    </font>
    <font>
      <sz val="14"/>
      <color theme="0"/>
      <name val="Arial"/>
      <family val="2"/>
    </font>
    <font>
      <u/>
      <sz val="14"/>
      <color theme="10"/>
      <name val="Arial"/>
      <family val="2"/>
    </font>
  </fonts>
  <fills count="38">
    <fill>
      <patternFill patternType="none"/>
    </fill>
    <fill>
      <patternFill patternType="gray125"/>
    </fill>
    <fill>
      <patternFill patternType="solid">
        <fgColor indexed="45"/>
        <bgColor indexed="64"/>
      </patternFill>
    </fill>
    <fill>
      <patternFill patternType="solid">
        <fgColor rgb="FFFFFFCC"/>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1"/>
        <bgColor indexed="64"/>
      </patternFill>
    </fill>
    <fill>
      <patternFill patternType="solid">
        <fgColor indexed="63"/>
        <bgColor indexed="64"/>
      </patternFill>
    </fill>
    <fill>
      <patternFill patternType="solid">
        <fgColor indexed="9"/>
        <bgColor indexed="64"/>
      </patternFill>
    </fill>
    <fill>
      <patternFill patternType="solid">
        <fgColor indexed="40"/>
        <bgColor indexed="64"/>
      </patternFill>
    </fill>
    <fill>
      <patternFill patternType="solid">
        <fgColor indexed="50"/>
        <bgColor indexed="64"/>
      </patternFill>
    </fill>
    <fill>
      <patternFill patternType="solid">
        <fgColor indexed="52"/>
        <bgColor indexed="64"/>
      </patternFill>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7" tint="0.79998168889431442"/>
        <bgColor indexed="64"/>
      </patternFill>
    </fill>
    <fill>
      <patternFill patternType="solid">
        <fgColor rgb="FFFFFFCC"/>
        <bgColor indexed="8"/>
      </patternFill>
    </fill>
  </fills>
  <borders count="107">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thick">
        <color theme="0"/>
      </bottom>
      <diagonal/>
    </border>
    <border>
      <left style="medium">
        <color theme="0"/>
      </left>
      <right/>
      <top/>
      <bottom/>
      <diagonal/>
    </border>
    <border>
      <left/>
      <right/>
      <top/>
      <bottom style="medium">
        <color auto="1"/>
      </bottom>
      <diagonal/>
    </border>
    <border>
      <left/>
      <right style="medium">
        <color auto="1"/>
      </right>
      <top/>
      <bottom style="medium">
        <color auto="1"/>
      </bottom>
      <diagonal/>
    </border>
    <border>
      <left style="medium">
        <color indexed="64"/>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auto="1"/>
      </bottom>
      <diagonal/>
    </border>
  </borders>
  <cellStyleXfs count="47">
    <xf numFmtId="0" fontId="0" fillId="0" borderId="0"/>
    <xf numFmtId="0" fontId="1" fillId="0" borderId="0"/>
    <xf numFmtId="9" fontId="1" fillId="0" borderId="0" applyFont="0" applyFill="0" applyBorder="0" applyAlignment="0" applyProtection="0"/>
    <xf numFmtId="0" fontId="6" fillId="0" borderId="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2" fillId="6" borderId="0" applyNumberFormat="0" applyBorder="0" applyAlignment="0" applyProtection="0"/>
    <xf numFmtId="0" fontId="13" fillId="23" borderId="17" applyNumberFormat="0" applyAlignment="0" applyProtection="0"/>
    <xf numFmtId="0" fontId="14" fillId="24" borderId="18"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19" applyNumberFormat="0" applyFill="0" applyAlignment="0" applyProtection="0"/>
    <xf numFmtId="0" fontId="18" fillId="0" borderId="20" applyNumberFormat="0" applyFill="0" applyAlignment="0" applyProtection="0"/>
    <xf numFmtId="0" fontId="19" fillId="0" borderId="21" applyNumberFormat="0" applyFill="0" applyAlignment="0" applyProtection="0"/>
    <xf numFmtId="0" fontId="19" fillId="0" borderId="0" applyNumberFormat="0" applyFill="0" applyBorder="0" applyAlignment="0" applyProtection="0"/>
    <xf numFmtId="0" fontId="20" fillId="10" borderId="17" applyNumberFormat="0" applyAlignment="0" applyProtection="0"/>
    <xf numFmtId="0" fontId="21" fillId="0" borderId="22" applyNumberFormat="0" applyFill="0" applyAlignment="0" applyProtection="0"/>
    <xf numFmtId="0" fontId="22" fillId="25" borderId="0" applyNumberFormat="0" applyBorder="0" applyAlignment="0" applyProtection="0"/>
    <xf numFmtId="0" fontId="6" fillId="26" borderId="23" applyNumberFormat="0" applyFont="0" applyAlignment="0" applyProtection="0"/>
    <xf numFmtId="0" fontId="23" fillId="23" borderId="24" applyNumberFormat="0" applyAlignment="0" applyProtection="0"/>
    <xf numFmtId="0" fontId="24" fillId="0" borderId="0" applyNumberFormat="0" applyFill="0" applyBorder="0" applyAlignment="0" applyProtection="0"/>
    <xf numFmtId="0" fontId="25" fillId="0" borderId="25" applyNumberFormat="0" applyFill="0" applyAlignment="0" applyProtection="0"/>
    <xf numFmtId="0" fontId="26" fillId="0" borderId="0" applyNumberFormat="0" applyFill="0" applyBorder="0" applyAlignment="0" applyProtection="0"/>
    <xf numFmtId="0" fontId="47" fillId="0" borderId="0"/>
    <xf numFmtId="0" fontId="62" fillId="0" borderId="0" applyNumberFormat="0" applyFill="0" applyBorder="0" applyAlignment="0" applyProtection="0"/>
  </cellStyleXfs>
  <cellXfs count="565">
    <xf numFmtId="0" fontId="0" fillId="0" borderId="0" xfId="0"/>
    <xf numFmtId="164" fontId="6" fillId="3" borderId="11" xfId="1" applyNumberFormat="1" applyFont="1" applyFill="1" applyBorder="1" applyAlignment="1" applyProtection="1">
      <alignment horizontal="center"/>
      <protection locked="0"/>
    </xf>
    <xf numFmtId="164" fontId="6" fillId="3" borderId="12" xfId="1" applyNumberFormat="1" applyFont="1" applyFill="1" applyBorder="1" applyAlignment="1" applyProtection="1">
      <alignment horizontal="center"/>
      <protection locked="0"/>
    </xf>
    <xf numFmtId="169" fontId="2" fillId="3" borderId="10" xfId="2" applyNumberFormat="1" applyFont="1" applyFill="1" applyBorder="1" applyAlignment="1" applyProtection="1">
      <alignment horizontal="center"/>
      <protection locked="0"/>
    </xf>
    <xf numFmtId="0" fontId="2" fillId="4" borderId="10" xfId="2" applyNumberFormat="1" applyFont="1" applyFill="1" applyBorder="1" applyAlignment="1" applyProtection="1">
      <alignment horizontal="center"/>
    </xf>
    <xf numFmtId="0" fontId="48" fillId="35" borderId="0" xfId="45" applyFont="1" applyFill="1" applyBorder="1" applyAlignment="1">
      <alignment vertical="top"/>
    </xf>
    <xf numFmtId="0" fontId="47" fillId="0" borderId="0" xfId="45"/>
    <xf numFmtId="0" fontId="51" fillId="35" borderId="0" xfId="45" applyFont="1" applyFill="1" applyBorder="1" applyAlignment="1">
      <alignment horizontal="left" vertical="top"/>
    </xf>
    <xf numFmtId="0" fontId="0" fillId="34" borderId="0" xfId="0" applyFill="1"/>
    <xf numFmtId="0" fontId="47" fillId="34" borderId="0" xfId="45" applyFill="1"/>
    <xf numFmtId="0" fontId="48" fillId="34" borderId="0" xfId="45" applyFont="1" applyFill="1" applyBorder="1" applyAlignment="1">
      <alignment vertical="top"/>
    </xf>
    <xf numFmtId="0" fontId="49" fillId="35" borderId="0" xfId="45" applyFont="1" applyFill="1" applyBorder="1" applyAlignment="1">
      <alignment horizontal="left" vertical="top"/>
    </xf>
    <xf numFmtId="0" fontId="0" fillId="0" borderId="0" xfId="0" applyProtection="1">
      <protection locked="0"/>
    </xf>
    <xf numFmtId="0" fontId="28" fillId="3" borderId="57" xfId="3" applyFont="1" applyFill="1" applyBorder="1" applyAlignment="1" applyProtection="1">
      <alignment vertical="top" wrapText="1"/>
      <protection locked="0"/>
    </xf>
    <xf numFmtId="0" fontId="28" fillId="3" borderId="44" xfId="3" applyFont="1" applyFill="1" applyBorder="1" applyAlignment="1" applyProtection="1">
      <alignment vertical="top" wrapText="1"/>
      <protection locked="0"/>
    </xf>
    <xf numFmtId="0" fontId="28" fillId="3" borderId="36" xfId="3" applyFont="1" applyFill="1" applyBorder="1" applyAlignment="1" applyProtection="1">
      <alignment vertical="top" wrapText="1"/>
      <protection locked="0"/>
    </xf>
    <xf numFmtId="0" fontId="0" fillId="0" borderId="0" xfId="0" applyProtection="1"/>
    <xf numFmtId="0" fontId="37" fillId="34" borderId="0" xfId="3" applyFont="1" applyFill="1" applyBorder="1" applyAlignment="1" applyProtection="1">
      <alignment horizontal="left" vertical="center"/>
    </xf>
    <xf numFmtId="0" fontId="37" fillId="34" borderId="0" xfId="3" applyFont="1" applyFill="1" applyAlignment="1" applyProtection="1">
      <alignment horizontal="left" vertical="center"/>
    </xf>
    <xf numFmtId="0" fontId="0" fillId="0" borderId="2" xfId="0" applyBorder="1" applyProtection="1"/>
    <xf numFmtId="0" fontId="28" fillId="29" borderId="0" xfId="3" applyFont="1" applyFill="1" applyBorder="1" applyAlignment="1" applyProtection="1">
      <alignment vertical="top" wrapText="1"/>
    </xf>
    <xf numFmtId="0" fontId="28" fillId="29" borderId="58" xfId="3" applyFont="1" applyFill="1" applyBorder="1" applyAlignment="1" applyProtection="1">
      <alignment vertical="top" wrapText="1"/>
    </xf>
    <xf numFmtId="0" fontId="28" fillId="29" borderId="4" xfId="3" applyFont="1" applyFill="1" applyBorder="1" applyAlignment="1" applyProtection="1">
      <alignment vertical="top" wrapText="1"/>
    </xf>
    <xf numFmtId="0" fontId="28" fillId="29" borderId="44" xfId="3" applyFont="1" applyFill="1" applyBorder="1" applyAlignment="1" applyProtection="1">
      <alignment vertical="top" wrapText="1"/>
    </xf>
    <xf numFmtId="0" fontId="28" fillId="29" borderId="88" xfId="3" applyFont="1" applyFill="1" applyBorder="1" applyAlignment="1" applyProtection="1">
      <alignment vertical="top" wrapText="1"/>
    </xf>
    <xf numFmtId="0" fontId="28" fillId="29" borderId="36" xfId="3" applyFont="1" applyFill="1" applyBorder="1" applyAlignment="1" applyProtection="1">
      <alignment vertical="top" wrapText="1"/>
    </xf>
    <xf numFmtId="0" fontId="28" fillId="29" borderId="14" xfId="3" applyFont="1" applyFill="1" applyBorder="1" applyAlignment="1" applyProtection="1">
      <alignment vertical="top" wrapText="1"/>
    </xf>
    <xf numFmtId="0" fontId="28" fillId="29" borderId="33" xfId="3" applyFont="1" applyFill="1" applyBorder="1" applyAlignment="1" applyProtection="1">
      <alignment vertical="top" wrapText="1"/>
    </xf>
    <xf numFmtId="0" fontId="28" fillId="29" borderId="57" xfId="3" applyFont="1" applyFill="1" applyBorder="1" applyAlignment="1" applyProtection="1">
      <alignment vertical="top" wrapText="1"/>
    </xf>
    <xf numFmtId="0" fontId="46" fillId="29" borderId="95" xfId="3" quotePrefix="1" applyFont="1" applyFill="1" applyBorder="1" applyAlignment="1" applyProtection="1">
      <alignment vertical="top" wrapText="1"/>
    </xf>
    <xf numFmtId="0" fontId="46" fillId="29" borderId="95" xfId="3" applyFont="1" applyFill="1" applyBorder="1" applyAlignment="1" applyProtection="1">
      <alignment vertical="top" wrapText="1"/>
    </xf>
    <xf numFmtId="0" fontId="27" fillId="29" borderId="4" xfId="3" applyFont="1" applyFill="1" applyBorder="1" applyAlignment="1" applyProtection="1">
      <alignment vertical="top" wrapText="1"/>
    </xf>
    <xf numFmtId="0" fontId="46" fillId="29" borderId="4" xfId="3" applyFont="1" applyFill="1" applyBorder="1" applyAlignment="1" applyProtection="1">
      <alignment wrapText="1"/>
    </xf>
    <xf numFmtId="0" fontId="46" fillId="29" borderId="4" xfId="3" quotePrefix="1" applyFont="1" applyFill="1" applyBorder="1" applyAlignment="1" applyProtection="1">
      <alignment wrapText="1"/>
    </xf>
    <xf numFmtId="0" fontId="46" fillId="29" borderId="4" xfId="3" applyFont="1" applyFill="1" applyBorder="1" applyAlignment="1" applyProtection="1">
      <alignment vertical="top" wrapText="1"/>
    </xf>
    <xf numFmtId="0" fontId="27" fillId="29" borderId="95" xfId="3" applyFont="1" applyFill="1" applyBorder="1" applyAlignment="1" applyProtection="1">
      <alignment vertical="top" wrapText="1"/>
    </xf>
    <xf numFmtId="0" fontId="49" fillId="35" borderId="0" xfId="45" applyFont="1" applyFill="1" applyBorder="1" applyAlignment="1" applyProtection="1">
      <alignment horizontal="left" vertical="top"/>
    </xf>
    <xf numFmtId="0" fontId="50" fillId="0" borderId="0" xfId="45" applyFont="1" applyFill="1" applyBorder="1" applyAlignment="1" applyProtection="1">
      <alignment vertical="top"/>
    </xf>
    <xf numFmtId="0" fontId="48" fillId="0" borderId="0" xfId="45" applyFont="1" applyFill="1" applyBorder="1" applyAlignment="1" applyProtection="1">
      <alignment vertical="top"/>
    </xf>
    <xf numFmtId="0" fontId="48" fillId="35" borderId="0" xfId="45" applyFont="1" applyFill="1" applyBorder="1" applyAlignment="1" applyProtection="1">
      <alignment vertical="top"/>
    </xf>
    <xf numFmtId="0" fontId="47" fillId="0" borderId="0" xfId="45" applyProtection="1"/>
    <xf numFmtId="0" fontId="51" fillId="35" borderId="0" xfId="45" applyFont="1" applyFill="1" applyBorder="1" applyAlignment="1" applyProtection="1">
      <alignment horizontal="left" vertical="top"/>
    </xf>
    <xf numFmtId="0" fontId="2" fillId="0" borderId="0" xfId="3" applyFont="1" applyAlignment="1" applyProtection="1">
      <alignment horizontal="justify" wrapText="1"/>
    </xf>
    <xf numFmtId="0" fontId="6" fillId="0" borderId="0" xfId="3" applyBorder="1" applyAlignment="1" applyProtection="1">
      <alignment horizontal="justify" wrapText="1"/>
    </xf>
    <xf numFmtId="0" fontId="6" fillId="0" borderId="98" xfId="3" applyBorder="1" applyAlignment="1" applyProtection="1">
      <alignment horizontal="justify" wrapText="1"/>
    </xf>
    <xf numFmtId="0" fontId="2" fillId="0" borderId="98" xfId="3" applyFont="1" applyBorder="1" applyAlignment="1" applyProtection="1">
      <alignment horizontal="justify" wrapText="1"/>
    </xf>
    <xf numFmtId="0" fontId="38" fillId="0" borderId="0" xfId="3" applyFont="1" applyAlignment="1" applyProtection="1">
      <alignment horizontal="justify" wrapText="1"/>
    </xf>
    <xf numFmtId="0" fontId="38" fillId="0" borderId="58" xfId="3" applyFont="1" applyBorder="1" applyAlignment="1" applyProtection="1">
      <alignment horizontal="justify" wrapText="1"/>
    </xf>
    <xf numFmtId="0" fontId="39" fillId="0" borderId="36" xfId="3" applyFont="1" applyBorder="1" applyAlignment="1" applyProtection="1">
      <alignment horizontal="justify" wrapText="1"/>
    </xf>
    <xf numFmtId="0" fontId="39" fillId="0" borderId="1" xfId="3" applyFont="1" applyBorder="1" applyAlignment="1" applyProtection="1">
      <alignment horizontal="justify" wrapText="1"/>
    </xf>
    <xf numFmtId="0" fontId="39" fillId="0" borderId="0" xfId="3" applyFont="1" applyAlignment="1" applyProtection="1">
      <alignment horizontal="justify" wrapText="1"/>
    </xf>
    <xf numFmtId="0" fontId="39" fillId="0" borderId="61" xfId="3" applyFont="1" applyBorder="1" applyAlignment="1" applyProtection="1">
      <alignment horizontal="justify" wrapText="1"/>
    </xf>
    <xf numFmtId="0" fontId="39" fillId="0" borderId="46" xfId="3" applyFont="1" applyBorder="1" applyAlignment="1" applyProtection="1">
      <alignment horizontal="justify" wrapText="1"/>
    </xf>
    <xf numFmtId="0" fontId="39" fillId="0" borderId="10" xfId="3" applyFont="1" applyBorder="1" applyAlignment="1" applyProtection="1">
      <alignment horizontal="justify" wrapText="1"/>
    </xf>
    <xf numFmtId="0" fontId="39" fillId="0" borderId="93" xfId="3" applyFont="1" applyBorder="1" applyAlignment="1" applyProtection="1">
      <alignment horizontal="justify" wrapText="1"/>
    </xf>
    <xf numFmtId="0" fontId="39" fillId="0" borderId="94" xfId="3" applyFont="1" applyBorder="1" applyAlignment="1" applyProtection="1">
      <alignment horizontal="justify" wrapText="1"/>
    </xf>
    <xf numFmtId="0" fontId="41" fillId="0" borderId="0" xfId="3" applyFont="1" applyAlignment="1" applyProtection="1">
      <alignment horizontal="justify" wrapText="1"/>
    </xf>
    <xf numFmtId="0" fontId="41" fillId="0" borderId="2" xfId="3" quotePrefix="1" applyFont="1" applyBorder="1" applyAlignment="1" applyProtection="1">
      <alignment horizontal="justify" wrapText="1"/>
    </xf>
    <xf numFmtId="0" fontId="41" fillId="0" borderId="94" xfId="3" applyFont="1" applyBorder="1" applyAlignment="1" applyProtection="1">
      <alignment horizontal="justify" wrapText="1"/>
    </xf>
    <xf numFmtId="0" fontId="41" fillId="0" borderId="65" xfId="3" quotePrefix="1" applyFont="1" applyBorder="1" applyAlignment="1" applyProtection="1">
      <alignment horizontal="justify" wrapText="1"/>
    </xf>
    <xf numFmtId="0" fontId="41" fillId="0" borderId="93" xfId="3" applyFont="1" applyBorder="1" applyAlignment="1" applyProtection="1">
      <alignment horizontal="justify" wrapText="1"/>
    </xf>
    <xf numFmtId="0" fontId="41" fillId="0" borderId="0" xfId="3" quotePrefix="1" applyFont="1" applyAlignment="1" applyProtection="1">
      <alignment horizontal="justify" wrapText="1"/>
    </xf>
    <xf numFmtId="0" fontId="39" fillId="3" borderId="57" xfId="3" applyFont="1" applyFill="1" applyBorder="1" applyAlignment="1" applyProtection="1">
      <alignment horizontal="justify" wrapText="1"/>
      <protection locked="0"/>
    </xf>
    <xf numFmtId="0" fontId="39" fillId="3" borderId="30" xfId="3" applyFont="1" applyFill="1" applyBorder="1" applyAlignment="1" applyProtection="1">
      <alignment horizontal="justify" vertical="top" wrapText="1"/>
      <protection locked="0"/>
    </xf>
    <xf numFmtId="0" fontId="39" fillId="3" borderId="94" xfId="3" applyFont="1" applyFill="1" applyBorder="1" applyAlignment="1" applyProtection="1">
      <alignment horizontal="justify" wrapText="1"/>
      <protection locked="0"/>
    </xf>
    <xf numFmtId="0" fontId="39" fillId="3" borderId="36" xfId="3" applyFont="1" applyFill="1" applyBorder="1" applyAlignment="1" applyProtection="1">
      <alignment horizontal="justify" wrapText="1"/>
      <protection locked="0"/>
    </xf>
    <xf numFmtId="0" fontId="39" fillId="3" borderId="49" xfId="3" applyFont="1" applyFill="1" applyBorder="1" applyAlignment="1" applyProtection="1">
      <alignment horizontal="justify" vertical="top" wrapText="1"/>
      <protection locked="0"/>
    </xf>
    <xf numFmtId="0" fontId="39" fillId="3" borderId="43" xfId="3" applyFont="1" applyFill="1" applyBorder="1" applyAlignment="1" applyProtection="1">
      <alignment horizontal="justify" vertical="top" wrapText="1"/>
      <protection locked="0"/>
    </xf>
    <xf numFmtId="0" fontId="39" fillId="3" borderId="0" xfId="3" applyFont="1" applyFill="1" applyBorder="1" applyAlignment="1" applyProtection="1">
      <alignment horizontal="justify" wrapText="1"/>
      <protection locked="0"/>
    </xf>
    <xf numFmtId="0" fontId="39" fillId="3" borderId="59" xfId="3" applyFont="1" applyFill="1" applyBorder="1" applyAlignment="1" applyProtection="1">
      <alignment horizontal="justify" wrapText="1"/>
      <protection locked="0"/>
    </xf>
    <xf numFmtId="0" fontId="39" fillId="3" borderId="101" xfId="3" applyFont="1" applyFill="1" applyBorder="1" applyAlignment="1" applyProtection="1">
      <alignment horizontal="justify" wrapText="1"/>
      <protection locked="0"/>
    </xf>
    <xf numFmtId="0" fontId="39" fillId="3" borderId="32" xfId="3" applyFont="1" applyFill="1" applyBorder="1" applyAlignment="1" applyProtection="1">
      <alignment horizontal="justify" vertical="top" wrapText="1"/>
      <protection locked="0"/>
    </xf>
    <xf numFmtId="0" fontId="39" fillId="0" borderId="66" xfId="3" applyFont="1" applyBorder="1" applyAlignment="1" applyProtection="1">
      <alignment horizontal="justify" wrapText="1"/>
    </xf>
    <xf numFmtId="0" fontId="39" fillId="3" borderId="44" xfId="3" applyFont="1" applyFill="1" applyBorder="1" applyAlignment="1" applyProtection="1">
      <alignment horizontal="justify" wrapText="1"/>
      <protection locked="0"/>
    </xf>
    <xf numFmtId="0" fontId="39" fillId="3" borderId="33" xfId="3" applyFont="1" applyFill="1" applyBorder="1" applyAlignment="1" applyProtection="1">
      <alignment horizontal="justify" wrapText="1"/>
      <protection locked="0"/>
    </xf>
    <xf numFmtId="0" fontId="39" fillId="37" borderId="36" xfId="3" applyFont="1" applyFill="1" applyBorder="1" applyAlignment="1" applyProtection="1">
      <alignment horizontal="justify" wrapText="1"/>
      <protection locked="0"/>
    </xf>
    <xf numFmtId="0" fontId="39" fillId="37" borderId="14" xfId="3" applyFont="1" applyFill="1" applyBorder="1" applyAlignment="1" applyProtection="1">
      <alignment horizontal="justify" wrapText="1"/>
      <protection locked="0"/>
    </xf>
    <xf numFmtId="0" fontId="39" fillId="3" borderId="46" xfId="3" applyFont="1" applyFill="1" applyBorder="1" applyAlignment="1" applyProtection="1">
      <alignment horizontal="justify" wrapText="1"/>
      <protection locked="0"/>
    </xf>
    <xf numFmtId="0" fontId="39" fillId="3" borderId="98" xfId="3" applyFont="1" applyFill="1" applyBorder="1" applyAlignment="1" applyProtection="1">
      <alignment horizontal="justify" wrapText="1"/>
      <protection locked="0"/>
    </xf>
    <xf numFmtId="0" fontId="39" fillId="0" borderId="4" xfId="3" applyFont="1" applyBorder="1" applyAlignment="1" applyProtection="1">
      <alignment horizontal="justify" vertical="top" wrapText="1"/>
    </xf>
    <xf numFmtId="0" fontId="38" fillId="0" borderId="0" xfId="3" applyFont="1" applyBorder="1" applyAlignment="1" applyProtection="1">
      <alignment horizontal="justify" wrapText="1"/>
    </xf>
    <xf numFmtId="0" fontId="39" fillId="0" borderId="73" xfId="3" applyFont="1" applyBorder="1" applyAlignment="1" applyProtection="1">
      <alignment horizontal="justify" vertical="top" wrapText="1"/>
    </xf>
    <xf numFmtId="0" fontId="39" fillId="0" borderId="91" xfId="3" applyFont="1" applyBorder="1" applyAlignment="1" applyProtection="1">
      <alignment horizontal="justify" wrapText="1"/>
    </xf>
    <xf numFmtId="0" fontId="39" fillId="3" borderId="93" xfId="3" applyFont="1" applyFill="1" applyBorder="1" applyAlignment="1" applyProtection="1">
      <alignment horizontal="justify" wrapText="1"/>
      <protection locked="0"/>
    </xf>
    <xf numFmtId="0" fontId="39" fillId="3" borderId="4" xfId="3" applyFont="1" applyFill="1" applyBorder="1" applyAlignment="1" applyProtection="1">
      <alignment horizontal="justify" vertical="top" wrapText="1"/>
      <protection locked="0"/>
    </xf>
    <xf numFmtId="0" fontId="39" fillId="0" borderId="0" xfId="3" applyFont="1" applyBorder="1" applyAlignment="1" applyProtection="1">
      <alignment horizontal="justify" wrapText="1"/>
    </xf>
    <xf numFmtId="0" fontId="38" fillId="0" borderId="4" xfId="3" applyFont="1" applyBorder="1" applyAlignment="1" applyProtection="1">
      <alignment horizontal="justify" vertical="top" wrapText="1"/>
    </xf>
    <xf numFmtId="0" fontId="39" fillId="34" borderId="1" xfId="3" applyFont="1" applyFill="1" applyBorder="1" applyAlignment="1" applyProtection="1">
      <alignment wrapText="1"/>
    </xf>
    <xf numFmtId="0" fontId="39" fillId="34" borderId="0" xfId="3" applyFont="1" applyFill="1" applyBorder="1" applyAlignment="1" applyProtection="1">
      <alignment wrapText="1"/>
    </xf>
    <xf numFmtId="0" fontId="39" fillId="34" borderId="93" xfId="3" applyFont="1" applyFill="1" applyBorder="1" applyAlignment="1" applyProtection="1">
      <alignment wrapText="1"/>
    </xf>
    <xf numFmtId="49" fontId="41" fillId="34" borderId="0" xfId="3" applyNumberFormat="1" applyFont="1" applyFill="1" applyBorder="1" applyAlignment="1" applyProtection="1">
      <alignment horizontal="left" wrapText="1"/>
    </xf>
    <xf numFmtId="0" fontId="41" fillId="34" borderId="0" xfId="3" applyFont="1" applyFill="1" applyBorder="1" applyAlignment="1" applyProtection="1">
      <alignment wrapText="1"/>
    </xf>
    <xf numFmtId="0" fontId="41" fillId="34" borderId="94" xfId="3" applyFont="1" applyFill="1" applyBorder="1" applyAlignment="1" applyProtection="1">
      <alignment wrapText="1"/>
    </xf>
    <xf numFmtId="0" fontId="41" fillId="34" borderId="93" xfId="3" applyFont="1" applyFill="1" applyBorder="1" applyAlignment="1" applyProtection="1">
      <alignment wrapText="1"/>
    </xf>
    <xf numFmtId="49" fontId="41" fillId="34" borderId="94" xfId="3" applyNumberFormat="1" applyFont="1" applyFill="1" applyBorder="1" applyAlignment="1" applyProtection="1">
      <alignment horizontal="left" wrapText="1"/>
    </xf>
    <xf numFmtId="0" fontId="41" fillId="34" borderId="93" xfId="3" quotePrefix="1" applyFont="1" applyFill="1" applyBorder="1" applyAlignment="1" applyProtection="1">
      <alignment horizontal="left" wrapText="1"/>
    </xf>
    <xf numFmtId="0" fontId="38" fillId="0" borderId="4" xfId="3" applyFont="1" applyBorder="1" applyAlignment="1" applyProtection="1">
      <alignment horizontal="justify" wrapText="1"/>
    </xf>
    <xf numFmtId="0" fontId="28" fillId="34" borderId="26" xfId="3" quotePrefix="1" applyFont="1" applyFill="1" applyBorder="1" applyAlignment="1" applyProtection="1">
      <alignment horizontal="right" vertical="top" wrapText="1"/>
      <protection locked="0"/>
    </xf>
    <xf numFmtId="0" fontId="28" fillId="34" borderId="27" xfId="3" applyFont="1" applyFill="1" applyBorder="1" applyAlignment="1" applyProtection="1">
      <alignment horizontal="right" vertical="top" wrapText="1"/>
      <protection locked="0"/>
    </xf>
    <xf numFmtId="0" fontId="28" fillId="34" borderId="28" xfId="3" applyFont="1" applyFill="1" applyBorder="1" applyAlignment="1" applyProtection="1">
      <alignment horizontal="right" vertical="top" wrapText="1"/>
      <protection locked="0"/>
    </xf>
    <xf numFmtId="0" fontId="27" fillId="0" borderId="29" xfId="3" applyFont="1" applyBorder="1" applyAlignment="1" applyProtection="1">
      <alignment horizontal="center" vertical="top" wrapText="1"/>
      <protection locked="0"/>
    </xf>
    <xf numFmtId="0" fontId="27" fillId="0" borderId="38" xfId="3" applyFont="1" applyBorder="1" applyAlignment="1" applyProtection="1">
      <alignment horizontal="center" vertical="top" wrapText="1"/>
      <protection locked="0"/>
    </xf>
    <xf numFmtId="0" fontId="27" fillId="0" borderId="39" xfId="3" applyFont="1" applyBorder="1" applyAlignment="1" applyProtection="1">
      <alignment horizontal="center" vertical="top" wrapText="1"/>
      <protection locked="0"/>
    </xf>
    <xf numFmtId="0" fontId="27" fillId="0" borderId="42" xfId="3" applyFont="1" applyBorder="1" applyAlignment="1" applyProtection="1">
      <alignment horizontal="center" vertical="top" wrapText="1"/>
      <protection locked="0"/>
    </xf>
    <xf numFmtId="0" fontId="27" fillId="0" borderId="45" xfId="3" applyFont="1" applyBorder="1" applyAlignment="1" applyProtection="1">
      <alignment horizontal="center" vertical="top" wrapText="1"/>
      <protection locked="0"/>
    </xf>
    <xf numFmtId="0" fontId="27" fillId="0" borderId="47" xfId="3" applyFont="1" applyBorder="1" applyAlignment="1" applyProtection="1">
      <alignment horizontal="center" vertical="top" wrapText="1"/>
      <protection locked="0"/>
    </xf>
    <xf numFmtId="0" fontId="27" fillId="0" borderId="50" xfId="3" applyFont="1" applyBorder="1" applyAlignment="1" applyProtection="1">
      <alignment horizontal="center" vertical="top" wrapText="1"/>
      <protection locked="0"/>
    </xf>
    <xf numFmtId="0" fontId="27" fillId="0" borderId="51" xfId="3" applyFont="1" applyBorder="1" applyAlignment="1" applyProtection="1">
      <alignment horizontal="center" vertical="top" wrapText="1"/>
      <protection locked="0"/>
    </xf>
    <xf numFmtId="0" fontId="27" fillId="0" borderId="52" xfId="3" applyFont="1" applyBorder="1" applyAlignment="1" applyProtection="1">
      <alignment horizontal="center" vertical="top" wrapText="1"/>
      <protection locked="0"/>
    </xf>
    <xf numFmtId="9" fontId="28" fillId="0" borderId="35" xfId="3" applyNumberFormat="1" applyFont="1" applyFill="1" applyBorder="1" applyAlignment="1" applyProtection="1">
      <alignment horizontal="center" vertical="center" wrapText="1"/>
      <protection locked="0"/>
    </xf>
    <xf numFmtId="0" fontId="27" fillId="0" borderId="37" xfId="3" applyFont="1" applyBorder="1" applyAlignment="1" applyProtection="1">
      <alignment vertical="center" wrapText="1"/>
      <protection locked="0"/>
    </xf>
    <xf numFmtId="0" fontId="27" fillId="0" borderId="44" xfId="3" applyFont="1" applyBorder="1" applyAlignment="1" applyProtection="1">
      <alignment vertical="center" wrapText="1"/>
      <protection locked="0"/>
    </xf>
    <xf numFmtId="0" fontId="27" fillId="0" borderId="40" xfId="3" applyFont="1" applyFill="1" applyBorder="1" applyAlignment="1" applyProtection="1">
      <alignment horizontal="center" vertical="center" wrapText="1"/>
      <protection locked="0"/>
    </xf>
    <xf numFmtId="0" fontId="27" fillId="0" borderId="41" xfId="3" applyFont="1" applyBorder="1" applyAlignment="1" applyProtection="1">
      <alignment horizontal="center" vertical="top" wrapText="1"/>
      <protection locked="0"/>
    </xf>
    <xf numFmtId="0" fontId="27" fillId="0" borderId="33" xfId="3" applyFont="1" applyFill="1" applyBorder="1" applyAlignment="1" applyProtection="1">
      <alignment horizontal="center" vertical="center" wrapText="1"/>
      <protection locked="0"/>
    </xf>
    <xf numFmtId="0" fontId="27" fillId="0" borderId="43" xfId="3" applyFont="1" applyBorder="1" applyAlignment="1" applyProtection="1">
      <alignment horizontal="center" vertical="top" wrapText="1"/>
      <protection locked="0"/>
    </xf>
    <xf numFmtId="0" fontId="0" fillId="34" borderId="0" xfId="0" applyFill="1" applyProtection="1"/>
    <xf numFmtId="0" fontId="47" fillId="34" borderId="0" xfId="45" applyFill="1" applyProtection="1"/>
    <xf numFmtId="0" fontId="28" fillId="34" borderId="3" xfId="3" applyFont="1" applyFill="1" applyBorder="1" applyAlignment="1" applyProtection="1">
      <alignment vertical="top"/>
    </xf>
    <xf numFmtId="0" fontId="29" fillId="34" borderId="1" xfId="3" applyFont="1" applyFill="1" applyBorder="1" applyAlignment="1" applyProtection="1">
      <alignment vertical="top" wrapText="1"/>
    </xf>
    <xf numFmtId="0" fontId="28" fillId="34" borderId="1" xfId="3" applyFont="1" applyFill="1" applyBorder="1" applyAlignment="1" applyProtection="1">
      <alignment vertical="top"/>
    </xf>
    <xf numFmtId="0" fontId="28" fillId="34" borderId="1" xfId="3" applyFont="1" applyFill="1" applyBorder="1" applyAlignment="1" applyProtection="1">
      <alignment vertical="top" wrapText="1"/>
    </xf>
    <xf numFmtId="0" fontId="28" fillId="34" borderId="1" xfId="3" applyFont="1" applyFill="1" applyBorder="1" applyAlignment="1" applyProtection="1">
      <alignment horizontal="right" vertical="top" wrapText="1"/>
    </xf>
    <xf numFmtId="0" fontId="30" fillId="34" borderId="1" xfId="3" applyFont="1" applyFill="1" applyBorder="1" applyAlignment="1" applyProtection="1">
      <alignment horizontal="center" vertical="top"/>
    </xf>
    <xf numFmtId="0" fontId="28" fillId="34" borderId="5" xfId="3" applyFont="1" applyFill="1" applyBorder="1" applyAlignment="1" applyProtection="1">
      <alignment vertical="top"/>
    </xf>
    <xf numFmtId="0" fontId="28" fillId="34" borderId="0" xfId="3" applyFont="1" applyFill="1" applyAlignment="1" applyProtection="1">
      <alignment vertical="top"/>
    </xf>
    <xf numFmtId="0" fontId="28" fillId="34" borderId="2" xfId="3" applyFont="1" applyFill="1" applyBorder="1" applyAlignment="1" applyProtection="1">
      <alignment vertical="top"/>
    </xf>
    <xf numFmtId="0" fontId="29" fillId="34" borderId="0" xfId="3" applyFont="1" applyFill="1" applyBorder="1" applyAlignment="1" applyProtection="1">
      <alignment vertical="top"/>
    </xf>
    <xf numFmtId="0" fontId="28" fillId="34" borderId="0" xfId="3" applyFont="1" applyFill="1" applyBorder="1" applyAlignment="1" applyProtection="1">
      <alignment vertical="top"/>
    </xf>
    <xf numFmtId="0" fontId="28" fillId="34" borderId="0" xfId="3" applyFont="1" applyFill="1" applyBorder="1" applyAlignment="1" applyProtection="1">
      <alignment vertical="top" wrapText="1"/>
    </xf>
    <xf numFmtId="0" fontId="29" fillId="34" borderId="0" xfId="3" applyFont="1" applyFill="1" applyBorder="1" applyAlignment="1" applyProtection="1">
      <alignment vertical="top" wrapText="1"/>
    </xf>
    <xf numFmtId="0" fontId="31" fillId="27" borderId="29" xfId="3" applyFont="1" applyFill="1" applyBorder="1" applyAlignment="1" applyProtection="1">
      <alignment vertical="top" wrapText="1"/>
    </xf>
    <xf numFmtId="0" fontId="31" fillId="27" borderId="29" xfId="3" applyFont="1" applyFill="1" applyBorder="1" applyAlignment="1" applyProtection="1">
      <alignment vertical="top"/>
    </xf>
    <xf numFmtId="0" fontId="31" fillId="27" borderId="31" xfId="3" applyFont="1" applyFill="1" applyBorder="1" applyAlignment="1" applyProtection="1">
      <alignment vertical="top"/>
    </xf>
    <xf numFmtId="0" fontId="31" fillId="34" borderId="3" xfId="3" applyFont="1" applyFill="1" applyBorder="1" applyAlignment="1" applyProtection="1">
      <alignment horizontal="left" vertical="top" wrapText="1"/>
    </xf>
    <xf numFmtId="0" fontId="28" fillId="34" borderId="1" xfId="3" applyFont="1" applyFill="1" applyBorder="1" applyAlignment="1" applyProtection="1">
      <alignment horizontal="left" vertical="top"/>
    </xf>
    <xf numFmtId="0" fontId="31" fillId="27" borderId="2" xfId="3" applyFont="1" applyFill="1" applyBorder="1" applyAlignment="1" applyProtection="1">
      <alignment horizontal="center" vertical="top" wrapText="1"/>
    </xf>
    <xf numFmtId="0" fontId="31" fillId="27" borderId="0" xfId="3" applyFont="1" applyFill="1" applyBorder="1" applyAlignment="1" applyProtection="1">
      <alignment horizontal="center" vertical="top" wrapText="1"/>
    </xf>
    <xf numFmtId="0" fontId="31" fillId="27" borderId="100" xfId="3" applyFont="1" applyFill="1" applyBorder="1" applyAlignment="1" applyProtection="1">
      <alignment vertical="top" wrapText="1"/>
    </xf>
    <xf numFmtId="0" fontId="33" fillId="27" borderId="98" xfId="3" applyFont="1" applyFill="1" applyBorder="1" applyAlignment="1" applyProtection="1">
      <alignment vertical="top"/>
    </xf>
    <xf numFmtId="0" fontId="6" fillId="34" borderId="2" xfId="3" applyFill="1" applyBorder="1" applyAlignment="1" applyProtection="1">
      <alignment vertical="top"/>
    </xf>
    <xf numFmtId="0" fontId="27" fillId="0" borderId="36" xfId="3" applyFont="1" applyBorder="1" applyAlignment="1" applyProtection="1">
      <alignment horizontal="left" vertical="top" wrapText="1"/>
    </xf>
    <xf numFmtId="0" fontId="27" fillId="28" borderId="30" xfId="3" applyFont="1" applyFill="1" applyBorder="1" applyAlignment="1" applyProtection="1">
      <alignment horizontal="center" vertical="top"/>
    </xf>
    <xf numFmtId="0" fontId="27" fillId="0" borderId="36" xfId="3" applyFont="1" applyBorder="1" applyAlignment="1" applyProtection="1">
      <alignment vertical="top" wrapText="1"/>
    </xf>
    <xf numFmtId="0" fontId="27" fillId="28" borderId="105" xfId="3" applyFont="1" applyFill="1" applyBorder="1" applyAlignment="1" applyProtection="1">
      <alignment horizontal="center" vertical="top"/>
    </xf>
    <xf numFmtId="0" fontId="27" fillId="0" borderId="5" xfId="3" applyFont="1" applyBorder="1" applyAlignment="1" applyProtection="1">
      <alignment vertical="top" wrapText="1"/>
    </xf>
    <xf numFmtId="0" fontId="27" fillId="0" borderId="49" xfId="3" applyFont="1" applyBorder="1" applyAlignment="1" applyProtection="1">
      <alignment vertical="top" wrapText="1"/>
    </xf>
    <xf numFmtId="0" fontId="27" fillId="0" borderId="14" xfId="3" applyFont="1" applyBorder="1" applyAlignment="1" applyProtection="1">
      <alignment vertical="top" wrapText="1"/>
    </xf>
    <xf numFmtId="0" fontId="27" fillId="28" borderId="13" xfId="3" applyFont="1" applyFill="1" applyBorder="1" applyAlignment="1" applyProtection="1">
      <alignment horizontal="center" vertical="top"/>
    </xf>
    <xf numFmtId="0" fontId="27" fillId="0" borderId="6" xfId="3" applyFont="1" applyBorder="1" applyAlignment="1" applyProtection="1">
      <alignment vertical="top" wrapText="1"/>
    </xf>
    <xf numFmtId="0" fontId="27" fillId="28" borderId="7" xfId="3" applyFont="1" applyFill="1" applyBorder="1" applyAlignment="1" applyProtection="1">
      <alignment horizontal="center" vertical="top"/>
    </xf>
    <xf numFmtId="0" fontId="27" fillId="0" borderId="53" xfId="3" applyFont="1" applyBorder="1" applyAlignment="1" applyProtection="1">
      <alignment horizontal="left" vertical="top" wrapText="1"/>
    </xf>
    <xf numFmtId="0" fontId="27" fillId="0" borderId="53" xfId="3" applyFont="1" applyBorder="1" applyAlignment="1" applyProtection="1">
      <alignment vertical="top" wrapText="1"/>
    </xf>
    <xf numFmtId="0" fontId="27" fillId="0" borderId="54" xfId="3" applyFont="1" applyBorder="1" applyAlignment="1" applyProtection="1">
      <alignment vertical="top" wrapText="1"/>
    </xf>
    <xf numFmtId="0" fontId="27" fillId="0" borderId="55" xfId="3" applyFont="1" applyBorder="1" applyAlignment="1" applyProtection="1">
      <alignment vertical="top" wrapText="1"/>
    </xf>
    <xf numFmtId="0" fontId="6" fillId="34" borderId="106" xfId="3" applyFill="1" applyBorder="1" applyAlignment="1" applyProtection="1">
      <alignment vertical="top"/>
    </xf>
    <xf numFmtId="0" fontId="2" fillId="34" borderId="98" xfId="3" applyFont="1" applyFill="1" applyBorder="1" applyAlignment="1" applyProtection="1">
      <alignment vertical="top" wrapText="1"/>
    </xf>
    <xf numFmtId="0" fontId="6" fillId="34" borderId="98" xfId="3" applyFill="1" applyBorder="1" applyAlignment="1" applyProtection="1">
      <alignment vertical="top"/>
    </xf>
    <xf numFmtId="0" fontId="0" fillId="34" borderId="0" xfId="0" applyFill="1" applyProtection="1">
      <protection locked="0"/>
    </xf>
    <xf numFmtId="0" fontId="28" fillId="34" borderId="0" xfId="3" applyFont="1" applyFill="1" applyAlignment="1" applyProtection="1">
      <alignment vertical="top"/>
      <protection locked="0"/>
    </xf>
    <xf numFmtId="0" fontId="28" fillId="34" borderId="0" xfId="3" applyFont="1" applyFill="1" applyBorder="1" applyAlignment="1" applyProtection="1">
      <alignment vertical="top"/>
      <protection locked="0"/>
    </xf>
    <xf numFmtId="0" fontId="28" fillId="34" borderId="0" xfId="3" applyFont="1" applyFill="1" applyBorder="1" applyAlignment="1" applyProtection="1">
      <alignment vertical="top" wrapText="1"/>
      <protection locked="0"/>
    </xf>
    <xf numFmtId="0" fontId="31" fillId="34" borderId="4" xfId="3" applyFont="1" applyFill="1" applyBorder="1" applyAlignment="1" applyProtection="1">
      <alignment vertical="top" wrapText="1"/>
      <protection locked="0"/>
    </xf>
    <xf numFmtId="0" fontId="28" fillId="34" borderId="4" xfId="3" applyFont="1" applyFill="1" applyBorder="1" applyAlignment="1" applyProtection="1">
      <alignment vertical="top"/>
      <protection locked="0"/>
    </xf>
    <xf numFmtId="0" fontId="28" fillId="0" borderId="30" xfId="3" applyFont="1" applyBorder="1" applyAlignment="1" applyProtection="1">
      <alignment vertical="top" wrapText="1"/>
      <protection locked="0"/>
    </xf>
    <xf numFmtId="0" fontId="28" fillId="34" borderId="4" xfId="3" applyFont="1" applyFill="1" applyBorder="1" applyAlignment="1" applyProtection="1">
      <alignment horizontal="right" vertical="top" wrapText="1"/>
      <protection locked="0"/>
    </xf>
    <xf numFmtId="0" fontId="28" fillId="0" borderId="30" xfId="3" applyFont="1" applyBorder="1" applyAlignment="1" applyProtection="1">
      <alignment vertical="top"/>
      <protection locked="0"/>
    </xf>
    <xf numFmtId="0" fontId="28" fillId="0" borderId="32" xfId="3" applyFont="1" applyBorder="1" applyAlignment="1" applyProtection="1">
      <alignment vertical="top"/>
      <protection locked="0"/>
    </xf>
    <xf numFmtId="0" fontId="28" fillId="34" borderId="2" xfId="3" applyFont="1" applyFill="1" applyBorder="1" applyAlignment="1" applyProtection="1">
      <alignment horizontal="left" vertical="top"/>
      <protection locked="0"/>
    </xf>
    <xf numFmtId="0" fontId="31" fillId="34" borderId="0" xfId="3" applyFont="1" applyFill="1" applyBorder="1" applyAlignment="1" applyProtection="1">
      <alignment vertical="top" wrapText="1"/>
      <protection locked="0"/>
    </xf>
    <xf numFmtId="0" fontId="6" fillId="34" borderId="0" xfId="3" applyFill="1" applyBorder="1" applyAlignment="1" applyProtection="1">
      <protection locked="0"/>
    </xf>
    <xf numFmtId="0" fontId="6" fillId="34" borderId="4" xfId="3" applyFill="1" applyBorder="1" applyAlignment="1" applyProtection="1">
      <protection locked="0"/>
    </xf>
    <xf numFmtId="0" fontId="31" fillId="27" borderId="3" xfId="3" applyFont="1" applyFill="1" applyBorder="1" applyAlignment="1" applyProtection="1">
      <alignment horizontal="center" vertical="top" wrapText="1"/>
      <protection locked="0"/>
    </xf>
    <xf numFmtId="0" fontId="31" fillId="27" borderId="2" xfId="3" applyFont="1" applyFill="1" applyBorder="1" applyAlignment="1" applyProtection="1">
      <alignment horizontal="center" vertical="top" wrapText="1"/>
      <protection locked="0"/>
    </xf>
    <xf numFmtId="0" fontId="31" fillId="27" borderId="33" xfId="3" applyFont="1" applyFill="1" applyBorder="1" applyAlignment="1" applyProtection="1">
      <alignment horizontal="center" vertical="top" wrapText="1"/>
      <protection locked="0"/>
    </xf>
    <xf numFmtId="0" fontId="31" fillId="27" borderId="4" xfId="3" applyFont="1" applyFill="1" applyBorder="1" applyAlignment="1" applyProtection="1">
      <alignment horizontal="center" vertical="top" wrapText="1"/>
      <protection locked="0"/>
    </xf>
    <xf numFmtId="0" fontId="31" fillId="27" borderId="100" xfId="3" applyFont="1" applyFill="1" applyBorder="1" applyAlignment="1" applyProtection="1">
      <alignment vertical="top" wrapText="1"/>
      <protection locked="0"/>
    </xf>
    <xf numFmtId="0" fontId="31" fillId="27" borderId="103" xfId="3" applyFont="1" applyFill="1" applyBorder="1" applyAlignment="1" applyProtection="1">
      <alignment horizontal="center" vertical="top" wrapText="1"/>
      <protection locked="0"/>
    </xf>
    <xf numFmtId="0" fontId="31" fillId="27" borderId="99" xfId="3" applyFont="1" applyFill="1" applyBorder="1" applyAlignment="1" applyProtection="1">
      <alignment horizontal="center" vertical="top" wrapText="1"/>
      <protection locked="0"/>
    </xf>
    <xf numFmtId="0" fontId="6" fillId="34" borderId="4" xfId="3" applyFill="1" applyBorder="1" applyAlignment="1" applyProtection="1">
      <alignment vertical="top"/>
      <protection locked="0"/>
    </xf>
    <xf numFmtId="0" fontId="6" fillId="34" borderId="0" xfId="3" applyFill="1" applyProtection="1">
      <protection locked="0"/>
    </xf>
    <xf numFmtId="0" fontId="6" fillId="34" borderId="0" xfId="3" applyFill="1" applyBorder="1" applyAlignment="1" applyProtection="1">
      <alignment vertical="top"/>
      <protection locked="0"/>
    </xf>
    <xf numFmtId="0" fontId="27" fillId="0" borderId="36" xfId="3" applyFont="1" applyFill="1" applyBorder="1" applyAlignment="1" applyProtection="1">
      <alignment horizontal="center" vertical="center" wrapText="1"/>
      <protection locked="0"/>
    </xf>
    <xf numFmtId="0" fontId="27" fillId="0" borderId="104" xfId="3" applyFont="1" applyFill="1" applyBorder="1" applyAlignment="1" applyProtection="1">
      <alignment horizontal="center" vertical="center" wrapText="1"/>
      <protection locked="0"/>
    </xf>
    <xf numFmtId="0" fontId="27" fillId="0" borderId="46" xfId="3" applyFont="1" applyFill="1" applyBorder="1" applyAlignment="1" applyProtection="1">
      <alignment horizontal="center" vertical="center" wrapText="1"/>
      <protection locked="0"/>
    </xf>
    <xf numFmtId="9" fontId="28" fillId="0" borderId="37" xfId="3" applyNumberFormat="1" applyFont="1" applyFill="1" applyBorder="1" applyAlignment="1" applyProtection="1">
      <alignment horizontal="center" vertical="center" wrapText="1"/>
      <protection locked="0"/>
    </xf>
    <xf numFmtId="0" fontId="27" fillId="0" borderId="30" xfId="3" applyFont="1" applyBorder="1" applyAlignment="1" applyProtection="1">
      <alignment horizontal="center" vertical="top" wrapText="1"/>
      <protection locked="0"/>
    </xf>
    <xf numFmtId="0" fontId="27" fillId="28" borderId="32" xfId="3" applyFont="1" applyFill="1" applyBorder="1" applyAlignment="1" applyProtection="1">
      <alignment vertical="top"/>
      <protection locked="0"/>
    </xf>
    <xf numFmtId="0" fontId="27" fillId="0" borderId="34" xfId="3" applyFont="1" applyFill="1" applyBorder="1" applyAlignment="1" applyProtection="1">
      <alignment horizontal="center" vertical="center" wrapText="1"/>
      <protection locked="0"/>
    </xf>
    <xf numFmtId="0" fontId="34" fillId="28" borderId="48" xfId="3" applyFont="1" applyFill="1" applyBorder="1" applyAlignment="1" applyProtection="1">
      <alignment horizontal="center" vertical="top"/>
      <protection locked="0"/>
    </xf>
    <xf numFmtId="0" fontId="34" fillId="28" borderId="32" xfId="3" applyFont="1" applyFill="1" applyBorder="1" applyAlignment="1" applyProtection="1">
      <alignment horizontal="center" vertical="top"/>
      <protection locked="0"/>
    </xf>
    <xf numFmtId="0" fontId="6" fillId="34" borderId="98" xfId="3" applyFill="1" applyBorder="1" applyAlignment="1" applyProtection="1">
      <alignment vertical="top" wrapText="1"/>
      <protection locked="0"/>
    </xf>
    <xf numFmtId="0" fontId="6" fillId="34" borderId="98" xfId="3" applyFill="1" applyBorder="1" applyAlignment="1" applyProtection="1">
      <alignment horizontal="right" vertical="top" wrapText="1"/>
      <protection locked="0"/>
    </xf>
    <xf numFmtId="0" fontId="36" fillId="34" borderId="98" xfId="3" applyFont="1" applyFill="1" applyBorder="1" applyAlignment="1" applyProtection="1">
      <alignment horizontal="center" vertical="top"/>
      <protection locked="0"/>
    </xf>
    <xf numFmtId="0" fontId="6" fillId="34" borderId="99" xfId="3" applyFill="1" applyBorder="1" applyAlignment="1" applyProtection="1">
      <alignment vertical="top"/>
      <protection locked="0"/>
    </xf>
    <xf numFmtId="0" fontId="6" fillId="0" borderId="0" xfId="3" applyFont="1" applyAlignment="1" applyProtection="1">
      <alignment horizontal="justify" wrapText="1"/>
    </xf>
    <xf numFmtId="0" fontId="6" fillId="0" borderId="2" xfId="3" applyFont="1" applyBorder="1" applyAlignment="1" applyProtection="1">
      <alignment horizontal="justify" wrapText="1"/>
    </xf>
    <xf numFmtId="0" fontId="39" fillId="0" borderId="95" xfId="3" applyFont="1" applyBorder="1" applyAlignment="1" applyProtection="1">
      <alignment horizontal="justify" vertical="top" wrapText="1"/>
    </xf>
    <xf numFmtId="0" fontId="39" fillId="0" borderId="30" xfId="3" applyFont="1" applyBorder="1" applyAlignment="1" applyProtection="1">
      <alignment horizontal="justify" vertical="top" wrapText="1"/>
    </xf>
    <xf numFmtId="0" fontId="39" fillId="0" borderId="32" xfId="3" applyFont="1" applyBorder="1" applyAlignment="1" applyProtection="1">
      <alignment horizontal="justify" vertical="top" wrapText="1"/>
    </xf>
    <xf numFmtId="0" fontId="38" fillId="0" borderId="61" xfId="3" applyFont="1" applyBorder="1" applyAlignment="1" applyProtection="1">
      <alignment horizontal="justify" wrapText="1"/>
    </xf>
    <xf numFmtId="0" fontId="39" fillId="0" borderId="79" xfId="3" applyFont="1" applyBorder="1" applyAlignment="1" applyProtection="1">
      <alignment horizontal="justify" vertical="top" wrapText="1"/>
    </xf>
    <xf numFmtId="0" fontId="39" fillId="0" borderId="4" xfId="3" applyFont="1" applyBorder="1" applyAlignment="1" applyProtection="1">
      <alignment horizontal="justify" wrapText="1"/>
    </xf>
    <xf numFmtId="0" fontId="39" fillId="0" borderId="99" xfId="3" applyFont="1" applyBorder="1" applyAlignment="1" applyProtection="1">
      <alignment horizontal="justify" vertical="top" wrapText="1"/>
    </xf>
    <xf numFmtId="0" fontId="6" fillId="34" borderId="0" xfId="3" applyFont="1" applyFill="1" applyAlignment="1" applyProtection="1">
      <alignment horizontal="left" vertical="center"/>
    </xf>
    <xf numFmtId="0" fontId="38" fillId="34" borderId="1" xfId="3" applyFont="1" applyFill="1" applyBorder="1" applyAlignment="1" applyProtection="1">
      <alignment wrapText="1"/>
    </xf>
    <xf numFmtId="0" fontId="38" fillId="34" borderId="0" xfId="3" applyFont="1" applyFill="1" applyBorder="1" applyAlignment="1" applyProtection="1">
      <alignment wrapText="1"/>
    </xf>
    <xf numFmtId="0" fontId="39" fillId="34" borderId="36" xfId="3" applyFont="1" applyFill="1" applyBorder="1" applyAlignment="1" applyProtection="1">
      <alignment wrapText="1"/>
    </xf>
    <xf numFmtId="0" fontId="39" fillId="34" borderId="88" xfId="3" applyFont="1" applyFill="1" applyBorder="1" applyAlignment="1" applyProtection="1">
      <alignment wrapText="1"/>
    </xf>
    <xf numFmtId="0" fontId="39" fillId="34" borderId="44" xfId="3" applyFont="1" applyFill="1" applyBorder="1" applyAlignment="1" applyProtection="1">
      <alignment wrapText="1"/>
    </xf>
    <xf numFmtId="0" fontId="39" fillId="34" borderId="4" xfId="3" applyFont="1" applyFill="1" applyBorder="1" applyAlignment="1" applyProtection="1">
      <alignment vertical="top" wrapText="1"/>
    </xf>
    <xf numFmtId="0" fontId="39" fillId="34" borderId="99" xfId="3" applyFont="1" applyFill="1" applyBorder="1" applyAlignment="1" applyProtection="1">
      <alignment vertical="top" wrapText="1"/>
    </xf>
    <xf numFmtId="0" fontId="48" fillId="34" borderId="0" xfId="45" applyFont="1" applyFill="1" applyBorder="1" applyAlignment="1" applyProtection="1">
      <alignment vertical="top"/>
    </xf>
    <xf numFmtId="0" fontId="8" fillId="0" borderId="0" xfId="0" applyFont="1" applyProtection="1"/>
    <xf numFmtId="0" fontId="2" fillId="0" borderId="0" xfId="0" applyFont="1" applyProtection="1"/>
    <xf numFmtId="0" fontId="2" fillId="0" borderId="0" xfId="0" applyFont="1" applyAlignment="1" applyProtection="1">
      <alignment horizontal="center"/>
    </xf>
    <xf numFmtId="0" fontId="6" fillId="0" borderId="0" xfId="0" applyFont="1" applyProtection="1"/>
    <xf numFmtId="0" fontId="2" fillId="0" borderId="0" xfId="1" applyFont="1" applyProtection="1"/>
    <xf numFmtId="0" fontId="6" fillId="0" borderId="0" xfId="1" applyFont="1" applyAlignment="1" applyProtection="1">
      <alignment horizontal="center"/>
    </xf>
    <xf numFmtId="0" fontId="6" fillId="0" borderId="0" xfId="1" applyFont="1" applyProtection="1"/>
    <xf numFmtId="0" fontId="2" fillId="0" borderId="3" xfId="0" applyFont="1" applyBorder="1" applyProtection="1"/>
    <xf numFmtId="0" fontId="6" fillId="0" borderId="1" xfId="1" applyFont="1" applyBorder="1" applyProtection="1"/>
    <xf numFmtId="0" fontId="6" fillId="0" borderId="1" xfId="1" applyFont="1" applyBorder="1" applyAlignment="1" applyProtection="1">
      <alignment horizontal="center"/>
    </xf>
    <xf numFmtId="0" fontId="2" fillId="0" borderId="1" xfId="0" applyFont="1" applyBorder="1" applyAlignment="1" applyProtection="1">
      <alignment horizontal="center"/>
    </xf>
    <xf numFmtId="0" fontId="6" fillId="0" borderId="5" xfId="1" applyFont="1" applyBorder="1" applyAlignment="1" applyProtection="1">
      <alignment horizontal="center"/>
    </xf>
    <xf numFmtId="0" fontId="6" fillId="0" borderId="0" xfId="0" applyFont="1" applyBorder="1" applyProtection="1"/>
    <xf numFmtId="0" fontId="6" fillId="0" borderId="2" xfId="0" applyFont="1" applyBorder="1" applyProtection="1"/>
    <xf numFmtId="0" fontId="6" fillId="0" borderId="0" xfId="1" applyFont="1" applyBorder="1" applyProtection="1"/>
    <xf numFmtId="0" fontId="6" fillId="0" borderId="0" xfId="1" applyFont="1" applyBorder="1" applyAlignment="1" applyProtection="1">
      <alignment horizontal="center"/>
    </xf>
    <xf numFmtId="0" fontId="2" fillId="0" borderId="0" xfId="1" applyFont="1" applyBorder="1" applyAlignment="1" applyProtection="1">
      <alignment horizontal="center"/>
    </xf>
    <xf numFmtId="0" fontId="7" fillId="0" borderId="0" xfId="1" applyFont="1" applyBorder="1" applyAlignment="1" applyProtection="1">
      <alignment horizontal="center"/>
    </xf>
    <xf numFmtId="0" fontId="6" fillId="0" borderId="0" xfId="1" applyNumberFormat="1" applyFont="1" applyBorder="1" applyAlignment="1" applyProtection="1">
      <alignment horizontal="center"/>
    </xf>
    <xf numFmtId="0" fontId="6" fillId="0" borderId="4" xfId="1" applyNumberFormat="1" applyFont="1" applyBorder="1" applyAlignment="1" applyProtection="1">
      <alignment horizontal="center"/>
    </xf>
    <xf numFmtId="0" fontId="9" fillId="0" borderId="0" xfId="1" applyNumberFormat="1" applyFont="1" applyBorder="1" applyAlignment="1" applyProtection="1">
      <alignment horizontal="center"/>
    </xf>
    <xf numFmtId="0" fontId="9" fillId="0" borderId="4" xfId="1" applyNumberFormat="1" applyFont="1" applyBorder="1" applyAlignment="1" applyProtection="1">
      <alignment horizontal="center"/>
    </xf>
    <xf numFmtId="0" fontId="6" fillId="0" borderId="4" xfId="1" applyFont="1" applyBorder="1" applyAlignment="1" applyProtection="1">
      <alignment horizontal="center"/>
    </xf>
    <xf numFmtId="0" fontId="2" fillId="0" borderId="0" xfId="1" applyFont="1" applyBorder="1" applyProtection="1"/>
    <xf numFmtId="0" fontId="6" fillId="0" borderId="4" xfId="1" applyFont="1" applyBorder="1" applyProtection="1"/>
    <xf numFmtId="164" fontId="2" fillId="0" borderId="0" xfId="1" applyNumberFormat="1" applyFont="1" applyFill="1" applyBorder="1" applyAlignment="1" applyProtection="1">
      <alignment horizontal="center"/>
    </xf>
    <xf numFmtId="0" fontId="3" fillId="0" borderId="0" xfId="1" applyFont="1" applyBorder="1" applyAlignment="1" applyProtection="1">
      <alignment horizontal="center"/>
    </xf>
    <xf numFmtId="164" fontId="2" fillId="0" borderId="16" xfId="1" applyNumberFormat="1" applyFont="1" applyFill="1" applyBorder="1" applyAlignment="1" applyProtection="1">
      <alignment horizontal="center"/>
    </xf>
    <xf numFmtId="164" fontId="6" fillId="0" borderId="16" xfId="1" applyNumberFormat="1" applyFont="1" applyFill="1" applyBorder="1" applyAlignment="1" applyProtection="1">
      <alignment horizontal="center"/>
    </xf>
    <xf numFmtId="164" fontId="6" fillId="0" borderId="15" xfId="1" applyNumberFormat="1" applyFont="1" applyFill="1" applyBorder="1" applyAlignment="1" applyProtection="1">
      <alignment horizontal="center"/>
    </xf>
    <xf numFmtId="164" fontId="6" fillId="0" borderId="0" xfId="1" applyNumberFormat="1" applyFont="1" applyBorder="1" applyAlignment="1" applyProtection="1">
      <alignment horizontal="center"/>
    </xf>
    <xf numFmtId="164" fontId="6" fillId="0" borderId="0" xfId="1" applyNumberFormat="1" applyFont="1" applyBorder="1" applyProtection="1"/>
    <xf numFmtId="164" fontId="4" fillId="0" borderId="0" xfId="1" applyNumberFormat="1" applyFont="1" applyBorder="1" applyAlignment="1" applyProtection="1">
      <alignment horizontal="center"/>
    </xf>
    <xf numFmtId="164" fontId="4" fillId="0" borderId="4" xfId="1" applyNumberFormat="1" applyFont="1" applyBorder="1" applyAlignment="1" applyProtection="1">
      <alignment horizontal="center"/>
    </xf>
    <xf numFmtId="164" fontId="2" fillId="0" borderId="14" xfId="1" applyNumberFormat="1" applyFont="1" applyBorder="1" applyAlignment="1" applyProtection="1">
      <alignment horizontal="center"/>
    </xf>
    <xf numFmtId="164" fontId="6" fillId="0" borderId="14" xfId="1" applyNumberFormat="1" applyFont="1" applyBorder="1" applyAlignment="1" applyProtection="1">
      <alignment horizontal="center"/>
    </xf>
    <xf numFmtId="164" fontId="6" fillId="0" borderId="13" xfId="1" applyNumberFormat="1" applyFont="1" applyBorder="1" applyAlignment="1" applyProtection="1">
      <alignment horizontal="center"/>
    </xf>
    <xf numFmtId="164" fontId="6" fillId="0" borderId="0" xfId="1" applyNumberFormat="1" applyFont="1" applyFill="1" applyBorder="1" applyAlignment="1" applyProtection="1">
      <alignment horizontal="center"/>
    </xf>
    <xf numFmtId="164" fontId="6" fillId="0" borderId="4" xfId="1" applyNumberFormat="1" applyFont="1" applyFill="1" applyBorder="1" applyAlignment="1" applyProtection="1">
      <alignment horizontal="center"/>
    </xf>
    <xf numFmtId="164" fontId="2" fillId="0" borderId="6" xfId="1" applyNumberFormat="1" applyFont="1" applyBorder="1" applyAlignment="1" applyProtection="1">
      <alignment horizontal="center"/>
    </xf>
    <xf numFmtId="164" fontId="6" fillId="0" borderId="6" xfId="1" applyNumberFormat="1" applyFont="1" applyBorder="1" applyAlignment="1" applyProtection="1">
      <alignment horizontal="center"/>
    </xf>
    <xf numFmtId="164" fontId="6" fillId="0" borderId="7" xfId="1" applyNumberFormat="1" applyFont="1" applyBorder="1" applyAlignment="1" applyProtection="1">
      <alignment horizontal="center"/>
    </xf>
    <xf numFmtId="0" fontId="2" fillId="4" borderId="0" xfId="1" applyFont="1" applyFill="1" applyBorder="1" applyProtection="1"/>
    <xf numFmtId="10" fontId="2" fillId="4" borderId="10" xfId="2" applyNumberFormat="1" applyFont="1" applyFill="1" applyBorder="1" applyAlignment="1" applyProtection="1">
      <alignment horizontal="center"/>
    </xf>
    <xf numFmtId="167" fontId="6" fillId="0" borderId="0" xfId="1" applyNumberFormat="1" applyFont="1" applyBorder="1" applyAlignment="1" applyProtection="1">
      <alignment horizontal="center"/>
    </xf>
    <xf numFmtId="167" fontId="6" fillId="0" borderId="4" xfId="1" applyNumberFormat="1" applyFont="1" applyBorder="1" applyAlignment="1" applyProtection="1">
      <alignment horizontal="center"/>
    </xf>
    <xf numFmtId="164" fontId="6" fillId="0" borderId="4" xfId="1" applyNumberFormat="1" applyFont="1" applyBorder="1" applyAlignment="1" applyProtection="1">
      <alignment horizontal="center"/>
    </xf>
    <xf numFmtId="164" fontId="2" fillId="0" borderId="8" xfId="1" applyNumberFormat="1" applyFont="1" applyBorder="1" applyAlignment="1" applyProtection="1">
      <alignment horizontal="center"/>
    </xf>
    <xf numFmtId="164" fontId="6" fillId="0" borderId="8" xfId="1" applyNumberFormat="1" applyFont="1" applyBorder="1" applyAlignment="1" applyProtection="1">
      <alignment horizontal="center"/>
    </xf>
    <xf numFmtId="164" fontId="6" fillId="0" borderId="9" xfId="1" applyNumberFormat="1" applyFont="1" applyBorder="1" applyAlignment="1" applyProtection="1">
      <alignment horizontal="center"/>
    </xf>
    <xf numFmtId="164" fontId="2" fillId="0" borderId="0" xfId="1" applyNumberFormat="1" applyFont="1" applyBorder="1" applyAlignment="1" applyProtection="1">
      <alignment horizontal="center"/>
    </xf>
    <xf numFmtId="164" fontId="2" fillId="0" borderId="4" xfId="1" applyNumberFormat="1" applyFont="1" applyBorder="1" applyAlignment="1" applyProtection="1">
      <alignment horizontal="center"/>
    </xf>
    <xf numFmtId="0" fontId="2" fillId="2" borderId="0" xfId="1" applyFont="1" applyFill="1" applyBorder="1" applyProtection="1"/>
    <xf numFmtId="164" fontId="2" fillId="2" borderId="10" xfId="1" applyNumberFormat="1" applyFont="1" applyFill="1" applyBorder="1" applyAlignment="1" applyProtection="1">
      <alignment horizontal="center"/>
    </xf>
    <xf numFmtId="0" fontId="6" fillId="0" borderId="100" xfId="0" applyFont="1" applyBorder="1" applyProtection="1"/>
    <xf numFmtId="0" fontId="2" fillId="0" borderId="98" xfId="1" applyFont="1" applyBorder="1" applyProtection="1"/>
    <xf numFmtId="0" fontId="2" fillId="0" borderId="98" xfId="1" applyFont="1" applyBorder="1" applyAlignment="1" applyProtection="1">
      <alignment horizontal="center"/>
    </xf>
    <xf numFmtId="164" fontId="2" fillId="0" borderId="98" xfId="1" applyNumberFormat="1" applyFont="1" applyBorder="1" applyProtection="1"/>
    <xf numFmtId="164" fontId="2" fillId="0" borderId="99" xfId="1" applyNumberFormat="1" applyFont="1" applyBorder="1" applyProtection="1"/>
    <xf numFmtId="0" fontId="2" fillId="0" borderId="0" xfId="1" applyFont="1" applyAlignment="1" applyProtection="1">
      <alignment horizontal="center"/>
    </xf>
    <xf numFmtId="164" fontId="2" fillId="0" borderId="0" xfId="1" applyNumberFormat="1" applyFont="1" applyBorder="1" applyProtection="1"/>
    <xf numFmtId="0" fontId="2" fillId="0" borderId="1" xfId="1" applyFont="1" applyBorder="1" applyProtection="1"/>
    <xf numFmtId="164" fontId="6" fillId="0" borderId="1" xfId="1" applyNumberFormat="1" applyFont="1" applyBorder="1" applyProtection="1"/>
    <xf numFmtId="165" fontId="6" fillId="0" borderId="1" xfId="1" applyNumberFormat="1" applyFont="1" applyBorder="1" applyAlignment="1" applyProtection="1">
      <alignment horizontal="center"/>
    </xf>
    <xf numFmtId="165" fontId="6" fillId="0" borderId="5" xfId="1" applyNumberFormat="1" applyFont="1" applyBorder="1" applyAlignment="1" applyProtection="1">
      <alignment horizontal="center"/>
    </xf>
    <xf numFmtId="164" fontId="9" fillId="0" borderId="0" xfId="1" applyNumberFormat="1" applyFont="1" applyBorder="1" applyAlignment="1" applyProtection="1">
      <alignment horizontal="center"/>
    </xf>
    <xf numFmtId="164" fontId="9" fillId="0" borderId="4" xfId="1" applyNumberFormat="1" applyFont="1" applyBorder="1" applyAlignment="1" applyProtection="1">
      <alignment horizontal="center"/>
    </xf>
    <xf numFmtId="166" fontId="2" fillId="2" borderId="10" xfId="1" applyNumberFormat="1" applyFont="1" applyFill="1" applyBorder="1" applyAlignment="1" applyProtection="1">
      <alignment horizontal="center"/>
    </xf>
    <xf numFmtId="0" fontId="6" fillId="0" borderId="0" xfId="0" applyFont="1" applyBorder="1" applyAlignment="1" applyProtection="1">
      <alignment horizontal="center"/>
    </xf>
    <xf numFmtId="164" fontId="6" fillId="0" borderId="0" xfId="0" applyNumberFormat="1" applyFont="1" applyBorder="1" applyAlignment="1" applyProtection="1">
      <alignment horizontal="center"/>
    </xf>
    <xf numFmtId="164" fontId="6" fillId="0" borderId="4" xfId="0" applyNumberFormat="1" applyFont="1" applyBorder="1" applyAlignment="1" applyProtection="1">
      <alignment horizontal="center"/>
    </xf>
    <xf numFmtId="0" fontId="2" fillId="2" borderId="0" xfId="0" applyFont="1" applyFill="1" applyBorder="1" applyProtection="1"/>
    <xf numFmtId="0" fontId="6" fillId="0" borderId="4" xfId="0" applyFont="1" applyBorder="1" applyAlignment="1" applyProtection="1">
      <alignment horizontal="center"/>
    </xf>
    <xf numFmtId="0" fontId="6" fillId="0" borderId="98" xfId="0" applyFont="1" applyBorder="1" applyProtection="1"/>
    <xf numFmtId="0" fontId="6" fillId="0" borderId="98" xfId="0" applyFont="1" applyBorder="1" applyAlignment="1" applyProtection="1">
      <alignment horizontal="center"/>
    </xf>
    <xf numFmtId="0" fontId="2" fillId="0" borderId="98" xfId="0" applyFont="1" applyBorder="1" applyProtection="1"/>
    <xf numFmtId="0" fontId="6" fillId="0" borderId="99" xfId="0" applyFont="1" applyBorder="1" applyAlignment="1" applyProtection="1">
      <alignment horizontal="center"/>
    </xf>
    <xf numFmtId="0" fontId="6" fillId="0" borderId="0" xfId="0" applyFont="1" applyAlignment="1" applyProtection="1">
      <alignment horizontal="center"/>
    </xf>
    <xf numFmtId="0" fontId="6" fillId="0" borderId="1" xfId="0" applyFont="1" applyBorder="1" applyProtection="1"/>
    <xf numFmtId="0" fontId="6" fillId="0" borderId="1" xfId="0" applyFont="1" applyBorder="1" applyAlignment="1" applyProtection="1">
      <alignment horizontal="center"/>
    </xf>
    <xf numFmtId="0" fontId="2" fillId="0" borderId="1" xfId="0" applyFont="1" applyBorder="1" applyProtection="1"/>
    <xf numFmtId="0" fontId="2" fillId="0" borderId="2" xfId="0" applyFont="1" applyBorder="1" applyProtection="1"/>
    <xf numFmtId="0" fontId="2" fillId="3" borderId="0" xfId="1" applyFont="1" applyFill="1" applyBorder="1" applyProtection="1"/>
    <xf numFmtId="0" fontId="2" fillId="0" borderId="0" xfId="0" applyFont="1" applyBorder="1" applyProtection="1"/>
    <xf numFmtId="168" fontId="6" fillId="0" borderId="0" xfId="1" quotePrefix="1" applyNumberFormat="1" applyFont="1" applyBorder="1" applyAlignment="1" applyProtection="1">
      <alignment horizontal="center"/>
    </xf>
    <xf numFmtId="168" fontId="6" fillId="0" borderId="4" xfId="1" quotePrefix="1" applyNumberFormat="1" applyFont="1" applyBorder="1" applyAlignment="1" applyProtection="1">
      <alignment horizontal="center"/>
    </xf>
    <xf numFmtId="0" fontId="6" fillId="0" borderId="4" xfId="0" applyFont="1" applyBorder="1" applyProtection="1"/>
    <xf numFmtId="0" fontId="6" fillId="0" borderId="0" xfId="0" applyFont="1" applyFill="1" applyBorder="1" applyProtection="1"/>
    <xf numFmtId="164" fontId="2" fillId="0" borderId="8" xfId="1" applyNumberFormat="1" applyFont="1" applyFill="1" applyBorder="1" applyAlignment="1" applyProtection="1">
      <alignment horizontal="center"/>
    </xf>
    <xf numFmtId="165" fontId="6" fillId="0" borderId="0" xfId="1" applyNumberFormat="1" applyFont="1" applyBorder="1" applyAlignment="1" applyProtection="1">
      <alignment horizontal="center"/>
    </xf>
    <xf numFmtId="165" fontId="6" fillId="0" borderId="4" xfId="1" applyNumberFormat="1" applyFont="1" applyBorder="1" applyAlignment="1" applyProtection="1">
      <alignment horizontal="center"/>
    </xf>
    <xf numFmtId="0" fontId="60" fillId="36" borderId="0" xfId="45" applyFont="1" applyFill="1" applyAlignment="1" applyProtection="1">
      <alignment horizontal="center"/>
      <protection locked="0"/>
    </xf>
    <xf numFmtId="0" fontId="65" fillId="36" borderId="0" xfId="46" applyFont="1" applyFill="1" applyAlignment="1" applyProtection="1">
      <alignment horizontal="center" vertical="center"/>
      <protection locked="0"/>
    </xf>
    <xf numFmtId="170" fontId="60" fillId="36" borderId="0" xfId="45" applyNumberFormat="1" applyFont="1" applyFill="1" applyAlignment="1" applyProtection="1">
      <alignment horizontal="left" vertical="center"/>
      <protection locked="0"/>
    </xf>
    <xf numFmtId="0" fontId="57" fillId="36" borderId="0" xfId="45" applyFont="1" applyFill="1" applyAlignment="1" applyProtection="1">
      <alignment horizontal="center" vertical="top"/>
      <protection locked="0"/>
    </xf>
    <xf numFmtId="0" fontId="6" fillId="0" borderId="1" xfId="1" applyFont="1" applyBorder="1" applyAlignment="1" applyProtection="1">
      <alignment horizontal="center"/>
    </xf>
    <xf numFmtId="168" fontId="6" fillId="0" borderId="0" xfId="1" applyNumberFormat="1" applyFont="1" applyBorder="1" applyAlignment="1" applyProtection="1">
      <alignment horizontal="center"/>
    </xf>
    <xf numFmtId="168" fontId="6" fillId="0" borderId="0" xfId="1" quotePrefix="1" applyNumberFormat="1" applyFont="1" applyBorder="1" applyAlignment="1" applyProtection="1">
      <alignment horizontal="center"/>
    </xf>
    <xf numFmtId="0" fontId="2" fillId="33" borderId="63" xfId="3" applyFont="1" applyFill="1" applyBorder="1" applyAlignment="1" applyProtection="1">
      <alignment horizontal="center" vertical="top" textRotation="90" wrapText="1"/>
    </xf>
    <xf numFmtId="0" fontId="2" fillId="33" borderId="54" xfId="3" applyFont="1" applyFill="1" applyBorder="1" applyAlignment="1" applyProtection="1">
      <alignment horizontal="center" vertical="top" textRotation="90" wrapText="1"/>
    </xf>
    <xf numFmtId="0" fontId="2" fillId="30" borderId="63" xfId="3" applyFont="1" applyFill="1" applyBorder="1" applyAlignment="1" applyProtection="1">
      <alignment horizontal="center" vertical="top" textRotation="90" wrapText="1"/>
    </xf>
    <xf numFmtId="0" fontId="2" fillId="30" borderId="53" xfId="3" applyFont="1" applyFill="1" applyBorder="1" applyAlignment="1" applyProtection="1">
      <alignment horizontal="center" vertical="top" textRotation="90" wrapText="1"/>
    </xf>
    <xf numFmtId="0" fontId="2" fillId="30" borderId="54" xfId="3" applyFont="1" applyFill="1" applyBorder="1" applyAlignment="1" applyProtection="1">
      <alignment horizontal="center" vertical="top" textRotation="90" wrapText="1"/>
    </xf>
    <xf numFmtId="0" fontId="27" fillId="0" borderId="36" xfId="3" applyFont="1" applyFill="1" applyBorder="1" applyAlignment="1" applyProtection="1">
      <alignment horizontal="center" vertical="center" wrapText="1"/>
      <protection locked="0"/>
    </xf>
    <xf numFmtId="0" fontId="27" fillId="0" borderId="46" xfId="3" applyFont="1" applyFill="1" applyBorder="1" applyAlignment="1" applyProtection="1">
      <alignment horizontal="center" vertical="center" wrapText="1"/>
      <protection locked="0"/>
    </xf>
    <xf numFmtId="0" fontId="27" fillId="0" borderId="34" xfId="3" applyFont="1" applyFill="1" applyBorder="1" applyAlignment="1" applyProtection="1">
      <alignment horizontal="center" vertical="center" wrapText="1"/>
      <protection locked="0"/>
    </xf>
    <xf numFmtId="0" fontId="27" fillId="0" borderId="63" xfId="3" applyFont="1" applyBorder="1" applyAlignment="1" applyProtection="1">
      <alignment horizontal="left" vertical="top" wrapText="1"/>
    </xf>
    <xf numFmtId="0" fontId="27" fillId="0" borderId="53" xfId="3" applyFont="1" applyBorder="1" applyAlignment="1" applyProtection="1">
      <alignment horizontal="left" vertical="top" wrapText="1"/>
    </xf>
    <xf numFmtId="0" fontId="27" fillId="0" borderId="58" xfId="3" applyFont="1" applyBorder="1" applyAlignment="1" applyProtection="1">
      <alignment horizontal="center" vertical="top" wrapText="1"/>
      <protection locked="0"/>
    </xf>
    <xf numFmtId="0" fontId="27" fillId="0" borderId="14" xfId="3" applyFont="1" applyBorder="1" applyAlignment="1" applyProtection="1">
      <alignment horizontal="center" vertical="top" wrapText="1"/>
      <protection locked="0"/>
    </xf>
    <xf numFmtId="0" fontId="27" fillId="0" borderId="50" xfId="3" applyFont="1" applyBorder="1" applyAlignment="1" applyProtection="1">
      <alignment horizontal="center" vertical="top" wrapText="1"/>
      <protection locked="0"/>
    </xf>
    <xf numFmtId="0" fontId="33" fillId="30" borderId="36" xfId="3" applyFont="1" applyFill="1" applyBorder="1" applyAlignment="1" applyProtection="1">
      <alignment horizontal="center" vertical="center" wrapText="1"/>
    </xf>
    <xf numFmtId="0" fontId="33" fillId="30" borderId="57" xfId="3" applyFont="1" applyFill="1" applyBorder="1" applyAlignment="1" applyProtection="1">
      <alignment horizontal="center" vertical="center" wrapText="1"/>
    </xf>
    <xf numFmtId="0" fontId="27" fillId="0" borderId="57" xfId="3" applyFont="1" applyFill="1" applyBorder="1" applyAlignment="1" applyProtection="1">
      <alignment horizontal="center" vertical="center" wrapText="1"/>
      <protection locked="0"/>
    </xf>
    <xf numFmtId="0" fontId="27" fillId="0" borderId="14" xfId="3" applyFont="1" applyFill="1" applyBorder="1" applyAlignment="1" applyProtection="1">
      <alignment horizontal="center" vertical="center" wrapText="1"/>
      <protection locked="0"/>
    </xf>
    <xf numFmtId="0" fontId="27" fillId="0" borderId="50" xfId="3" applyFont="1" applyFill="1" applyBorder="1" applyAlignment="1" applyProtection="1">
      <alignment horizontal="center" vertical="center" wrapText="1"/>
      <protection locked="0"/>
    </xf>
    <xf numFmtId="0" fontId="27" fillId="0" borderId="82" xfId="3" applyFont="1" applyFill="1" applyBorder="1" applyAlignment="1" applyProtection="1">
      <alignment horizontal="center" vertical="center" wrapText="1"/>
      <protection locked="0"/>
    </xf>
    <xf numFmtId="0" fontId="27" fillId="0" borderId="83" xfId="3" applyFont="1" applyFill="1" applyBorder="1" applyAlignment="1" applyProtection="1">
      <alignment horizontal="center" vertical="center" wrapText="1"/>
      <protection locked="0"/>
    </xf>
    <xf numFmtId="0" fontId="27" fillId="0" borderId="56" xfId="3" applyFont="1" applyFill="1" applyBorder="1" applyAlignment="1" applyProtection="1">
      <alignment horizontal="center" vertical="center" wrapText="1"/>
      <protection locked="0"/>
    </xf>
    <xf numFmtId="0" fontId="27" fillId="0" borderId="51" xfId="3" applyFont="1" applyFill="1" applyBorder="1" applyAlignment="1" applyProtection="1">
      <alignment horizontal="center" vertical="center" wrapText="1"/>
      <protection locked="0"/>
    </xf>
    <xf numFmtId="0" fontId="27" fillId="0" borderId="59" xfId="3" applyFont="1" applyFill="1" applyBorder="1" applyAlignment="1" applyProtection="1">
      <alignment horizontal="center" vertical="center" wrapText="1"/>
      <protection locked="0"/>
    </xf>
    <xf numFmtId="0" fontId="31" fillId="27" borderId="91" xfId="3" applyFont="1" applyFill="1" applyBorder="1" applyAlignment="1" applyProtection="1">
      <alignment horizontal="left" vertical="top" wrapText="1"/>
      <protection locked="0"/>
    </xf>
    <xf numFmtId="0" fontId="31" fillId="27" borderId="27" xfId="3" applyFont="1" applyFill="1" applyBorder="1" applyAlignment="1" applyProtection="1">
      <alignment horizontal="left" vertical="top" wrapText="1"/>
      <protection locked="0"/>
    </xf>
    <xf numFmtId="0" fontId="31" fillId="27" borderId="92" xfId="3" applyFont="1" applyFill="1" applyBorder="1" applyAlignment="1" applyProtection="1">
      <alignment horizontal="left" vertical="top" wrapText="1"/>
      <protection locked="0"/>
    </xf>
    <xf numFmtId="0" fontId="31" fillId="27" borderId="3" xfId="3" applyFont="1" applyFill="1" applyBorder="1" applyAlignment="1" applyProtection="1">
      <alignment horizontal="center" vertical="top" wrapText="1"/>
      <protection locked="0"/>
    </xf>
    <xf numFmtId="0" fontId="31" fillId="27" borderId="5" xfId="3" applyFont="1" applyFill="1" applyBorder="1" applyAlignment="1" applyProtection="1">
      <alignment horizontal="center" vertical="top" wrapText="1"/>
      <protection locked="0"/>
    </xf>
    <xf numFmtId="0" fontId="31" fillId="27" borderId="2" xfId="3" applyFont="1" applyFill="1" applyBorder="1" applyAlignment="1" applyProtection="1">
      <alignment horizontal="center" vertical="top" wrapText="1"/>
      <protection locked="0"/>
    </xf>
    <xf numFmtId="0" fontId="31" fillId="27" borderId="4" xfId="3" applyFont="1" applyFill="1" applyBorder="1" applyAlignment="1" applyProtection="1">
      <alignment horizontal="center" vertical="top" wrapText="1"/>
      <protection locked="0"/>
    </xf>
    <xf numFmtId="0" fontId="27" fillId="0" borderId="48" xfId="3" applyFont="1" applyBorder="1" applyAlignment="1" applyProtection="1">
      <alignment horizontal="center" vertical="top" wrapText="1"/>
      <protection locked="0"/>
    </xf>
    <xf numFmtId="0" fontId="27" fillId="0" borderId="30" xfId="3" applyFont="1" applyBorder="1" applyAlignment="1" applyProtection="1">
      <alignment horizontal="center" vertical="top" wrapText="1"/>
      <protection locked="0"/>
    </xf>
    <xf numFmtId="0" fontId="28" fillId="0" borderId="74" xfId="3" applyFont="1" applyFill="1" applyBorder="1" applyAlignment="1" applyProtection="1">
      <alignment horizontal="center" vertical="center" wrapText="1"/>
      <protection locked="0"/>
    </xf>
    <xf numFmtId="0" fontId="28" fillId="0" borderId="75" xfId="3" applyFont="1" applyFill="1" applyBorder="1" applyAlignment="1" applyProtection="1">
      <alignment horizontal="center" vertical="center" wrapText="1"/>
      <protection locked="0"/>
    </xf>
    <xf numFmtId="0" fontId="28" fillId="0" borderId="75" xfId="3" quotePrefix="1" applyFont="1" applyFill="1" applyBorder="1" applyAlignment="1" applyProtection="1">
      <alignment horizontal="center" vertical="center" wrapText="1"/>
      <protection locked="0"/>
    </xf>
    <xf numFmtId="0" fontId="28" fillId="0" borderId="89" xfId="3" quotePrefix="1" applyFont="1" applyFill="1" applyBorder="1" applyAlignment="1" applyProtection="1">
      <alignment horizontal="center" vertical="center" wrapText="1"/>
      <protection locked="0"/>
    </xf>
    <xf numFmtId="0" fontId="27" fillId="28" borderId="49" xfId="3" applyFont="1" applyFill="1" applyBorder="1" applyAlignment="1" applyProtection="1">
      <alignment horizontal="center" vertical="top"/>
    </xf>
    <xf numFmtId="0" fontId="27" fillId="28" borderId="73" xfId="3" applyFont="1" applyFill="1" applyBorder="1" applyAlignment="1" applyProtection="1">
      <alignment horizontal="center" vertical="top"/>
    </xf>
    <xf numFmtId="0" fontId="27" fillId="0" borderId="104" xfId="3" applyFont="1" applyFill="1" applyBorder="1" applyAlignment="1" applyProtection="1">
      <alignment horizontal="center" vertical="center" wrapText="1"/>
      <protection locked="0"/>
    </xf>
    <xf numFmtId="0" fontId="27" fillId="0" borderId="89" xfId="3" applyFont="1" applyFill="1" applyBorder="1" applyAlignment="1" applyProtection="1">
      <alignment horizontal="center" vertical="center" wrapText="1"/>
      <protection locked="0"/>
    </xf>
    <xf numFmtId="0" fontId="27" fillId="0" borderId="8" xfId="3" applyFont="1" applyFill="1" applyBorder="1" applyAlignment="1" applyProtection="1">
      <alignment horizontal="center" vertical="center" wrapText="1"/>
      <protection locked="0"/>
    </xf>
    <xf numFmtId="0" fontId="27" fillId="0" borderId="90" xfId="3" applyFont="1" applyFill="1" applyBorder="1" applyAlignment="1" applyProtection="1">
      <alignment horizontal="center" vertical="center" wrapText="1"/>
      <protection locked="0"/>
    </xf>
    <xf numFmtId="0" fontId="27" fillId="0" borderId="84" xfId="3" applyFont="1" applyFill="1" applyBorder="1" applyAlignment="1" applyProtection="1">
      <alignment horizontal="center" vertical="center" wrapText="1"/>
      <protection locked="0"/>
    </xf>
    <xf numFmtId="0" fontId="27" fillId="0" borderId="80" xfId="3" applyFont="1" applyFill="1" applyBorder="1" applyAlignment="1" applyProtection="1">
      <alignment horizontal="center" vertical="center" wrapText="1"/>
      <protection locked="0"/>
    </xf>
    <xf numFmtId="0" fontId="27" fillId="0" borderId="78" xfId="3" applyFont="1" applyFill="1" applyBorder="1" applyAlignment="1" applyProtection="1">
      <alignment horizontal="center" vertical="center" wrapText="1"/>
      <protection locked="0"/>
    </xf>
    <xf numFmtId="0" fontId="27" fillId="0" borderId="52" xfId="3" applyFont="1" applyFill="1" applyBorder="1" applyAlignment="1" applyProtection="1">
      <alignment horizontal="center" vertical="center" wrapText="1"/>
      <protection locked="0"/>
    </xf>
    <xf numFmtId="0" fontId="27" fillId="0" borderId="85" xfId="3" applyFont="1" applyFill="1" applyBorder="1" applyAlignment="1" applyProtection="1">
      <alignment horizontal="center" vertical="center" wrapText="1"/>
      <protection locked="0"/>
    </xf>
    <xf numFmtId="0" fontId="27" fillId="0" borderId="86" xfId="3" applyFont="1" applyFill="1" applyBorder="1" applyAlignment="1" applyProtection="1">
      <alignment horizontal="center" vertical="center" wrapText="1"/>
      <protection locked="0"/>
    </xf>
    <xf numFmtId="0" fontId="27" fillId="0" borderId="87" xfId="3" applyFont="1" applyFill="1" applyBorder="1" applyAlignment="1" applyProtection="1">
      <alignment horizontal="center" vertical="center" wrapText="1"/>
      <protection locked="0"/>
    </xf>
    <xf numFmtId="0" fontId="35" fillId="30" borderId="74" xfId="3" applyFont="1" applyFill="1" applyBorder="1" applyAlignment="1" applyProtection="1">
      <alignment horizontal="left" vertical="center" wrapText="1"/>
    </xf>
    <xf numFmtId="0" fontId="35" fillId="30" borderId="75" xfId="3" applyFont="1" applyFill="1" applyBorder="1" applyAlignment="1" applyProtection="1">
      <alignment horizontal="left" vertical="center" wrapText="1"/>
    </xf>
    <xf numFmtId="0" fontId="35" fillId="30" borderId="52" xfId="3" applyFont="1" applyFill="1" applyBorder="1" applyAlignment="1" applyProtection="1">
      <alignment horizontal="left" vertical="center" wrapText="1"/>
    </xf>
    <xf numFmtId="0" fontId="35" fillId="30" borderId="34" xfId="3" applyFont="1" applyFill="1" applyBorder="1" applyAlignment="1" applyProtection="1">
      <alignment horizontal="left" vertical="center" wrapText="1"/>
    </xf>
    <xf numFmtId="0" fontId="33" fillId="30" borderId="50" xfId="3" applyFont="1" applyFill="1" applyBorder="1" applyAlignment="1" applyProtection="1">
      <alignment horizontal="center" vertical="center" wrapText="1"/>
    </xf>
    <xf numFmtId="0" fontId="31" fillId="30" borderId="60" xfId="3" applyFont="1" applyFill="1" applyBorder="1" applyAlignment="1" applyProtection="1">
      <alignment horizontal="center" vertical="center"/>
    </xf>
    <xf numFmtId="0" fontId="31" fillId="30" borderId="61" xfId="3" applyFont="1" applyFill="1" applyBorder="1" applyAlignment="1" applyProtection="1">
      <alignment horizontal="center" vertical="center"/>
    </xf>
    <xf numFmtId="0" fontId="31" fillId="30" borderId="62" xfId="3" applyFont="1" applyFill="1" applyBorder="1" applyAlignment="1" applyProtection="1">
      <alignment horizontal="center" vertical="center"/>
    </xf>
    <xf numFmtId="0" fontId="33" fillId="30" borderId="56" xfId="3" applyFont="1" applyFill="1" applyBorder="1" applyAlignment="1" applyProtection="1">
      <alignment horizontal="center" vertical="center" wrapText="1"/>
    </xf>
    <xf numFmtId="0" fontId="33" fillId="30" borderId="36" xfId="3" quotePrefix="1" applyFont="1" applyFill="1" applyBorder="1" applyAlignment="1" applyProtection="1">
      <alignment horizontal="center" vertical="center" wrapText="1"/>
    </xf>
    <xf numFmtId="0" fontId="27" fillId="0" borderId="72" xfId="3" applyFont="1" applyFill="1" applyBorder="1" applyAlignment="1" applyProtection="1">
      <alignment horizontal="center" vertical="center" wrapText="1"/>
      <protection locked="0"/>
    </xf>
    <xf numFmtId="0" fontId="27" fillId="0" borderId="61" xfId="3" applyFont="1" applyFill="1" applyBorder="1" applyAlignment="1" applyProtection="1">
      <alignment horizontal="center" vertical="center" wrapText="1"/>
      <protection locked="0"/>
    </xf>
    <xf numFmtId="0" fontId="27" fillId="0" borderId="62" xfId="3" applyFont="1" applyFill="1" applyBorder="1" applyAlignment="1" applyProtection="1">
      <alignment horizontal="center" vertical="center" wrapText="1"/>
      <protection locked="0"/>
    </xf>
    <xf numFmtId="0" fontId="31" fillId="30" borderId="56" xfId="3" applyFont="1" applyFill="1" applyBorder="1" applyAlignment="1" applyProtection="1">
      <alignment horizontal="center" vertical="center" wrapText="1"/>
    </xf>
    <xf numFmtId="0" fontId="31" fillId="30" borderId="36" xfId="3" applyFont="1" applyFill="1" applyBorder="1" applyAlignment="1" applyProtection="1">
      <alignment horizontal="center" vertical="center" wrapText="1"/>
    </xf>
    <xf numFmtId="0" fontId="31" fillId="30" borderId="57" xfId="3" applyFont="1" applyFill="1" applyBorder="1" applyAlignment="1" applyProtection="1">
      <alignment horizontal="center" vertical="center" wrapText="1"/>
    </xf>
    <xf numFmtId="0" fontId="28" fillId="0" borderId="81" xfId="3" quotePrefix="1" applyFont="1" applyFill="1" applyBorder="1" applyAlignment="1" applyProtection="1">
      <alignment horizontal="center" vertical="center" wrapText="1"/>
      <protection locked="0"/>
    </xf>
    <xf numFmtId="0" fontId="31" fillId="27" borderId="3" xfId="3" applyFont="1" applyFill="1" applyBorder="1" applyAlignment="1" applyProtection="1">
      <alignment horizontal="center" vertical="top" wrapText="1"/>
    </xf>
    <xf numFmtId="0" fontId="31" fillId="27" borderId="1" xfId="3" applyFont="1" applyFill="1" applyBorder="1" applyAlignment="1" applyProtection="1">
      <alignment horizontal="center" vertical="top" wrapText="1"/>
    </xf>
    <xf numFmtId="0" fontId="31" fillId="30" borderId="50" xfId="3" applyFont="1" applyFill="1" applyBorder="1" applyAlignment="1" applyProtection="1">
      <alignment horizontal="center" vertical="center" wrapText="1"/>
    </xf>
    <xf numFmtId="0" fontId="31" fillId="27" borderId="71" xfId="3" applyFont="1" applyFill="1" applyBorder="1" applyAlignment="1" applyProtection="1">
      <alignment horizontal="center" vertical="top" wrapText="1"/>
    </xf>
    <xf numFmtId="0" fontId="31" fillId="27" borderId="72" xfId="3" applyFont="1" applyFill="1" applyBorder="1" applyAlignment="1" applyProtection="1">
      <alignment horizontal="center" vertical="top" wrapText="1"/>
    </xf>
    <xf numFmtId="0" fontId="31" fillId="27" borderId="29" xfId="3" applyFont="1" applyFill="1" applyBorder="1" applyAlignment="1" applyProtection="1">
      <alignment horizontal="center" vertical="top" wrapText="1"/>
    </xf>
    <xf numFmtId="0" fontId="31" fillId="27" borderId="57" xfId="3" applyFont="1" applyFill="1" applyBorder="1" applyAlignment="1" applyProtection="1">
      <alignment horizontal="center" vertical="top" wrapText="1"/>
    </xf>
    <xf numFmtId="0" fontId="31" fillId="27" borderId="31" xfId="3" applyFont="1" applyFill="1" applyBorder="1" applyAlignment="1" applyProtection="1">
      <alignment horizontal="center" vertical="top" wrapText="1"/>
    </xf>
    <xf numFmtId="0" fontId="31" fillId="27" borderId="59" xfId="3" applyFont="1" applyFill="1" applyBorder="1" applyAlignment="1" applyProtection="1">
      <alignment horizontal="center" vertical="top" wrapText="1"/>
    </xf>
    <xf numFmtId="0" fontId="31" fillId="30" borderId="58" xfId="3" applyFont="1" applyFill="1" applyBorder="1" applyAlignment="1" applyProtection="1">
      <alignment horizontal="center" vertical="center"/>
    </xf>
    <xf numFmtId="0" fontId="31" fillId="30" borderId="52" xfId="3" applyFont="1" applyFill="1" applyBorder="1" applyAlignment="1" applyProtection="1">
      <alignment horizontal="center" vertical="center"/>
    </xf>
    <xf numFmtId="0" fontId="28" fillId="0" borderId="29" xfId="3" applyFont="1" applyBorder="1" applyAlignment="1" applyProtection="1">
      <alignment horizontal="left" vertical="top"/>
      <protection locked="0"/>
    </xf>
    <xf numFmtId="0" fontId="28" fillId="0" borderId="36" xfId="3" applyFont="1" applyBorder="1" applyAlignment="1" applyProtection="1">
      <alignment horizontal="left" vertical="top"/>
      <protection locked="0"/>
    </xf>
    <xf numFmtId="0" fontId="28" fillId="0" borderId="57" xfId="3" applyFont="1" applyBorder="1" applyAlignment="1" applyProtection="1">
      <alignment horizontal="left" vertical="top"/>
      <protection locked="0"/>
    </xf>
    <xf numFmtId="0" fontId="28" fillId="0" borderId="31" xfId="3" applyFont="1" applyBorder="1" applyAlignment="1" applyProtection="1">
      <alignment horizontal="left" vertical="top"/>
      <protection locked="0"/>
    </xf>
    <xf numFmtId="0" fontId="28" fillId="0" borderId="46" xfId="3" applyFont="1" applyBorder="1" applyAlignment="1" applyProtection="1">
      <alignment horizontal="left" vertical="top"/>
      <protection locked="0"/>
    </xf>
    <xf numFmtId="0" fontId="28" fillId="0" borderId="59" xfId="3" applyFont="1" applyBorder="1" applyAlignment="1" applyProtection="1">
      <alignment horizontal="left" vertical="top"/>
      <protection locked="0"/>
    </xf>
    <xf numFmtId="0" fontId="31" fillId="27" borderId="101" xfId="3" applyFont="1" applyFill="1" applyBorder="1" applyAlignment="1" applyProtection="1">
      <alignment horizontal="center" vertical="top" wrapText="1"/>
      <protection locked="0"/>
    </xf>
    <xf numFmtId="0" fontId="31" fillId="27" borderId="102" xfId="3" applyFont="1" applyFill="1" applyBorder="1" applyAlignment="1" applyProtection="1">
      <alignment horizontal="center" vertical="top" wrapText="1"/>
      <protection locked="0"/>
    </xf>
    <xf numFmtId="0" fontId="32" fillId="27" borderId="72" xfId="3" applyFont="1" applyFill="1" applyBorder="1" applyAlignment="1" applyProtection="1">
      <alignment horizontal="center"/>
      <protection locked="0"/>
    </xf>
    <xf numFmtId="0" fontId="32" fillId="27" borderId="61" xfId="3" applyFont="1" applyFill="1" applyBorder="1" applyAlignment="1" applyProtection="1">
      <alignment horizontal="center"/>
      <protection locked="0"/>
    </xf>
    <xf numFmtId="0" fontId="32" fillId="27" borderId="79" xfId="3" applyFont="1" applyFill="1" applyBorder="1" applyAlignment="1" applyProtection="1">
      <alignment horizontal="center"/>
      <protection locked="0"/>
    </xf>
    <xf numFmtId="0" fontId="31" fillId="27" borderId="44" xfId="3" applyFont="1" applyFill="1" applyBorder="1" applyAlignment="1" applyProtection="1">
      <alignment horizontal="center" vertical="top" wrapText="1"/>
      <protection locked="0"/>
    </xf>
    <xf numFmtId="0" fontId="31" fillId="27" borderId="80" xfId="3" applyFont="1" applyFill="1" applyBorder="1" applyAlignment="1" applyProtection="1">
      <alignment horizontal="center" vertical="top" wrapText="1"/>
      <protection locked="0"/>
    </xf>
    <xf numFmtId="0" fontId="28" fillId="0" borderId="71" xfId="3" applyFont="1" applyBorder="1" applyAlignment="1" applyProtection="1">
      <alignment horizontal="left" vertical="top" wrapText="1"/>
      <protection locked="0"/>
    </xf>
    <xf numFmtId="0" fontId="28" fillId="0" borderId="83" xfId="3" applyFont="1" applyBorder="1" applyAlignment="1" applyProtection="1">
      <alignment horizontal="left" vertical="top" wrapText="1"/>
      <protection locked="0"/>
    </xf>
    <xf numFmtId="0" fontId="28" fillId="0" borderId="72" xfId="3" applyFont="1" applyBorder="1" applyAlignment="1" applyProtection="1">
      <alignment horizontal="left" vertical="top" wrapText="1"/>
      <protection locked="0"/>
    </xf>
    <xf numFmtId="0" fontId="31" fillId="27" borderId="88" xfId="3" applyFont="1" applyFill="1" applyBorder="1" applyAlignment="1" applyProtection="1">
      <alignment horizontal="center" vertical="top" wrapText="1"/>
      <protection locked="0"/>
    </xf>
    <xf numFmtId="0" fontId="31" fillId="27" borderId="98" xfId="3" applyFont="1" applyFill="1" applyBorder="1" applyAlignment="1" applyProtection="1">
      <alignment horizontal="center" vertical="top" wrapText="1"/>
      <protection locked="0"/>
    </xf>
    <xf numFmtId="0" fontId="27" fillId="0" borderId="4" xfId="3" applyFont="1" applyFill="1" applyBorder="1" applyAlignment="1" applyProtection="1">
      <alignment horizontal="center" vertical="top" wrapText="1"/>
      <protection locked="0"/>
    </xf>
    <xf numFmtId="0" fontId="27" fillId="0" borderId="73" xfId="3" applyFont="1" applyFill="1" applyBorder="1" applyAlignment="1" applyProtection="1">
      <alignment horizontal="center" vertical="top" wrapText="1"/>
      <protection locked="0"/>
    </xf>
    <xf numFmtId="0" fontId="27" fillId="0" borderId="76" xfId="3" applyFont="1" applyFill="1" applyBorder="1" applyAlignment="1" applyProtection="1">
      <alignment horizontal="center" vertical="center" wrapText="1"/>
      <protection locked="0"/>
    </xf>
    <xf numFmtId="0" fontId="27" fillId="0" borderId="77" xfId="3" applyFont="1" applyFill="1" applyBorder="1" applyAlignment="1" applyProtection="1">
      <alignment horizontal="center" vertical="center" wrapText="1"/>
      <protection locked="0"/>
    </xf>
    <xf numFmtId="0" fontId="2" fillId="31" borderId="64" xfId="3" applyFont="1" applyFill="1" applyBorder="1" applyAlignment="1" applyProtection="1">
      <alignment horizontal="center" vertical="top" textRotation="90" wrapText="1"/>
    </xf>
    <xf numFmtId="0" fontId="2" fillId="31" borderId="65" xfId="3" applyFont="1" applyFill="1" applyBorder="1" applyAlignment="1" applyProtection="1">
      <alignment horizontal="center" vertical="top" textRotation="90" wrapText="1"/>
    </xf>
    <xf numFmtId="0" fontId="2" fillId="31" borderId="66" xfId="3" applyFont="1" applyFill="1" applyBorder="1" applyAlignment="1" applyProtection="1">
      <alignment horizontal="center" vertical="top" textRotation="90" wrapText="1"/>
    </xf>
    <xf numFmtId="0" fontId="27" fillId="0" borderId="34" xfId="3" applyFont="1" applyBorder="1" applyAlignment="1" applyProtection="1">
      <alignment horizontal="left" vertical="top" wrapText="1"/>
    </xf>
    <xf numFmtId="0" fontId="27" fillId="0" borderId="36" xfId="3" applyFont="1" applyBorder="1" applyAlignment="1" applyProtection="1">
      <alignment horizontal="left" vertical="top" wrapText="1"/>
    </xf>
    <xf numFmtId="0" fontId="2" fillId="32" borderId="65" xfId="3" applyFont="1" applyFill="1" applyBorder="1" applyAlignment="1" applyProtection="1">
      <alignment horizontal="center" vertical="top" textRotation="90" wrapText="1"/>
    </xf>
    <xf numFmtId="0" fontId="2" fillId="32" borderId="66" xfId="3" applyFont="1" applyFill="1" applyBorder="1" applyAlignment="1" applyProtection="1">
      <alignment horizontal="center" vertical="top" textRotation="90" wrapText="1"/>
    </xf>
    <xf numFmtId="0" fontId="27" fillId="0" borderId="67" xfId="3" applyFont="1" applyBorder="1" applyAlignment="1" applyProtection="1">
      <alignment horizontal="center" vertical="top" wrapText="1"/>
      <protection locked="0"/>
    </xf>
    <xf numFmtId="0" fontId="27" fillId="0" borderId="68" xfId="3" applyFont="1" applyBorder="1" applyAlignment="1" applyProtection="1">
      <alignment horizontal="center" vertical="top" wrapText="1"/>
      <protection locked="0"/>
    </xf>
    <xf numFmtId="0" fontId="27" fillId="0" borderId="69" xfId="3" applyFont="1" applyBorder="1" applyAlignment="1" applyProtection="1">
      <alignment horizontal="center" vertical="top" wrapText="1"/>
      <protection locked="0"/>
    </xf>
    <xf numFmtId="0" fontId="6" fillId="0" borderId="68" xfId="3" applyBorder="1" applyAlignment="1" applyProtection="1">
      <alignment horizontal="center" vertical="top" wrapText="1"/>
      <protection locked="0"/>
    </xf>
    <xf numFmtId="0" fontId="27" fillId="0" borderId="70" xfId="3" applyFont="1" applyBorder="1" applyAlignment="1" applyProtection="1">
      <alignment vertical="top" wrapText="1"/>
    </xf>
    <xf numFmtId="0" fontId="6" fillId="0" borderId="55" xfId="3" applyBorder="1" applyAlignment="1" applyProtection="1">
      <alignment vertical="top" wrapText="1"/>
    </xf>
    <xf numFmtId="0" fontId="2" fillId="0" borderId="0" xfId="3" applyFont="1" applyAlignment="1" applyProtection="1">
      <alignment horizontal="justify" wrapText="1"/>
    </xf>
    <xf numFmtId="0" fontId="6" fillId="0" borderId="0" xfId="3" applyAlignment="1" applyProtection="1">
      <alignment horizontal="justify" wrapText="1"/>
    </xf>
    <xf numFmtId="0" fontId="42" fillId="0" borderId="3" xfId="3" applyFont="1" applyBorder="1" applyAlignment="1" applyProtection="1">
      <alignment horizontal="justify" wrapText="1"/>
    </xf>
    <xf numFmtId="0" fontId="42" fillId="0" borderId="1" xfId="3" applyFont="1" applyBorder="1" applyAlignment="1" applyProtection="1">
      <alignment horizontal="justify" wrapText="1"/>
    </xf>
    <xf numFmtId="0" fontId="38" fillId="0" borderId="0" xfId="3" applyFont="1" applyAlignment="1" applyProtection="1">
      <alignment horizontal="justify" wrapText="1"/>
    </xf>
    <xf numFmtId="0" fontId="43" fillId="0" borderId="2" xfId="3" applyFont="1" applyBorder="1" applyAlignment="1" applyProtection="1">
      <alignment horizontal="justify" wrapText="1"/>
    </xf>
    <xf numFmtId="0" fontId="43" fillId="0" borderId="0" xfId="3" applyFont="1" applyBorder="1" applyAlignment="1" applyProtection="1">
      <alignment horizontal="justify" wrapText="1"/>
    </xf>
    <xf numFmtId="0" fontId="38" fillId="0" borderId="0" xfId="3" applyFont="1" applyBorder="1" applyAlignment="1" applyProtection="1">
      <alignment horizontal="justify" wrapText="1"/>
    </xf>
    <xf numFmtId="0" fontId="39" fillId="0" borderId="2" xfId="3" applyFont="1" applyBorder="1" applyAlignment="1" applyProtection="1">
      <alignment horizontal="justify" wrapText="1"/>
    </xf>
    <xf numFmtId="0" fontId="39" fillId="0" borderId="0" xfId="3" applyFont="1" applyBorder="1" applyAlignment="1" applyProtection="1">
      <alignment horizontal="justify" wrapText="1"/>
    </xf>
    <xf numFmtId="0" fontId="39" fillId="3" borderId="57" xfId="3" applyFont="1" applyFill="1" applyBorder="1" applyAlignment="1" applyProtection="1">
      <alignment horizontal="justify" wrapText="1"/>
      <protection locked="0"/>
    </xf>
    <xf numFmtId="0" fontId="39" fillId="3" borderId="14" xfId="3" applyFont="1" applyFill="1" applyBorder="1" applyAlignment="1" applyProtection="1">
      <alignment horizontal="justify" wrapText="1"/>
      <protection locked="0"/>
    </xf>
    <xf numFmtId="0" fontId="39" fillId="3" borderId="0" xfId="3" applyFont="1" applyFill="1" applyBorder="1" applyAlignment="1" applyProtection="1">
      <alignment horizontal="justify" wrapText="1"/>
      <protection locked="0"/>
    </xf>
    <xf numFmtId="0" fontId="39" fillId="3" borderId="59" xfId="3" applyFont="1" applyFill="1" applyBorder="1" applyAlignment="1" applyProtection="1">
      <alignment horizontal="justify" wrapText="1"/>
      <protection locked="0"/>
    </xf>
    <xf numFmtId="0" fontId="39" fillId="3" borderId="6" xfId="3" applyFont="1" applyFill="1" applyBorder="1" applyAlignment="1" applyProtection="1">
      <alignment horizontal="justify" wrapText="1"/>
      <protection locked="0"/>
    </xf>
    <xf numFmtId="0" fontId="39" fillId="3" borderId="44" xfId="3" applyFont="1" applyFill="1" applyBorder="1" applyAlignment="1" applyProtection="1">
      <alignment horizontal="justify" wrapText="1"/>
      <protection locked="0"/>
    </xf>
    <xf numFmtId="0" fontId="39" fillId="3" borderId="88" xfId="3" applyFont="1" applyFill="1" applyBorder="1" applyAlignment="1" applyProtection="1">
      <alignment horizontal="justify" wrapText="1"/>
      <protection locked="0"/>
    </xf>
    <xf numFmtId="0" fontId="39" fillId="3" borderId="50" xfId="3" applyFont="1" applyFill="1" applyBorder="1" applyAlignment="1" applyProtection="1">
      <alignment horizontal="justify" wrapText="1"/>
      <protection locked="0"/>
    </xf>
    <xf numFmtId="0" fontId="42" fillId="0" borderId="2" xfId="3" applyFont="1" applyBorder="1" applyAlignment="1" applyProtection="1">
      <alignment horizontal="justify" wrapText="1"/>
    </xf>
    <xf numFmtId="0" fontId="42" fillId="0" borderId="0" xfId="3" applyFont="1" applyBorder="1" applyAlignment="1" applyProtection="1">
      <alignment horizontal="justify" wrapText="1"/>
    </xf>
    <xf numFmtId="0" fontId="45" fillId="0" borderId="2" xfId="3" applyFont="1" applyBorder="1" applyAlignment="1" applyProtection="1">
      <alignment horizontal="left" wrapText="1"/>
    </xf>
    <xf numFmtId="0" fontId="45" fillId="0" borderId="4" xfId="3" applyFont="1" applyBorder="1" applyAlignment="1" applyProtection="1">
      <alignment horizontal="left" wrapText="1"/>
    </xf>
    <xf numFmtId="0" fontId="39" fillId="0" borderId="91" xfId="3" applyFont="1" applyBorder="1" applyAlignment="1" applyProtection="1">
      <alignment horizontal="justify" wrapText="1"/>
    </xf>
    <xf numFmtId="0" fontId="39" fillId="0" borderId="27" xfId="3" applyFont="1" applyBorder="1" applyAlignment="1" applyProtection="1">
      <alignment horizontal="justify" wrapText="1"/>
    </xf>
    <xf numFmtId="0" fontId="39" fillId="3" borderId="51" xfId="3" applyFont="1" applyFill="1" applyBorder="1" applyAlignment="1" applyProtection="1">
      <alignment horizontal="justify" wrapText="1"/>
      <protection locked="0"/>
    </xf>
    <xf numFmtId="0" fontId="44" fillId="0" borderId="2" xfId="3" applyFont="1" applyBorder="1" applyAlignment="1" applyProtection="1">
      <alignment horizontal="justify" wrapText="1"/>
    </xf>
    <xf numFmtId="0" fontId="44" fillId="0" borderId="0" xfId="3" applyFont="1" applyBorder="1" applyAlignment="1" applyProtection="1">
      <alignment horizontal="justify" wrapText="1"/>
    </xf>
    <xf numFmtId="0" fontId="45" fillId="0" borderId="2" xfId="3" applyFont="1" applyBorder="1" applyAlignment="1" applyProtection="1">
      <alignment horizontal="justify" wrapText="1"/>
    </xf>
    <xf numFmtId="0" fontId="45" fillId="0" borderId="0" xfId="3" applyFont="1" applyBorder="1" applyAlignment="1" applyProtection="1">
      <alignment horizontal="justify" wrapText="1"/>
    </xf>
    <xf numFmtId="0" fontId="38" fillId="0" borderId="1" xfId="3" applyFont="1" applyBorder="1" applyAlignment="1" applyProtection="1">
      <alignment horizontal="justify" wrapText="1"/>
    </xf>
    <xf numFmtId="0" fontId="39" fillId="0" borderId="1" xfId="3" applyFont="1" applyBorder="1" applyAlignment="1" applyProtection="1">
      <alignment horizontal="justify" wrapText="1"/>
    </xf>
    <xf numFmtId="0" fontId="39" fillId="0" borderId="77" xfId="3" applyFont="1" applyBorder="1" applyAlignment="1" applyProtection="1">
      <alignment horizontal="justify" wrapText="1"/>
    </xf>
    <xf numFmtId="0" fontId="39" fillId="0" borderId="0" xfId="3" applyFont="1" applyAlignment="1" applyProtection="1">
      <alignment horizontal="justify" wrapText="1"/>
    </xf>
    <xf numFmtId="0" fontId="38" fillId="0" borderId="2" xfId="3" applyFont="1" applyBorder="1" applyAlignment="1" applyProtection="1">
      <alignment horizontal="justify" wrapText="1"/>
    </xf>
    <xf numFmtId="0" fontId="39" fillId="0" borderId="106" xfId="3" applyFont="1" applyBorder="1" applyAlignment="1" applyProtection="1">
      <alignment horizontal="justify" wrapText="1"/>
    </xf>
    <xf numFmtId="0" fontId="39" fillId="0" borderId="98" xfId="3" applyFont="1" applyBorder="1" applyAlignment="1" applyProtection="1">
      <alignment horizontal="justify" wrapText="1"/>
    </xf>
    <xf numFmtId="0" fontId="39" fillId="0" borderId="4" xfId="3" applyFont="1" applyBorder="1" applyAlignment="1" applyProtection="1">
      <alignment horizontal="justify" wrapText="1"/>
    </xf>
    <xf numFmtId="0" fontId="40" fillId="0" borderId="2" xfId="3" applyFont="1" applyBorder="1" applyAlignment="1" applyProtection="1">
      <alignment horizontal="justify" wrapText="1"/>
    </xf>
    <xf numFmtId="0" fontId="40" fillId="0" borderId="0" xfId="3" applyFont="1" applyBorder="1" applyAlignment="1" applyProtection="1">
      <alignment horizontal="justify" wrapText="1"/>
    </xf>
    <xf numFmtId="0" fontId="39" fillId="0" borderId="58" xfId="3" applyFont="1" applyBorder="1" applyAlignment="1" applyProtection="1">
      <alignment horizontal="justify" wrapText="1"/>
    </xf>
    <xf numFmtId="0" fontId="39" fillId="0" borderId="61" xfId="3" applyFont="1" applyBorder="1" applyAlignment="1" applyProtection="1">
      <alignment horizontal="justify" wrapText="1"/>
    </xf>
    <xf numFmtId="0" fontId="41" fillId="0" borderId="2" xfId="3" applyFont="1" applyBorder="1" applyAlignment="1" applyProtection="1">
      <alignment horizontal="justify" wrapText="1"/>
    </xf>
    <xf numFmtId="0" fontId="41" fillId="0" borderId="0" xfId="3" applyFont="1" applyAlignment="1" applyProtection="1">
      <alignment horizontal="justify" wrapText="1"/>
    </xf>
    <xf numFmtId="0" fontId="39" fillId="0" borderId="2" xfId="3" applyFont="1" applyBorder="1" applyAlignment="1" applyProtection="1">
      <alignment horizontal="left" wrapText="1"/>
    </xf>
    <xf numFmtId="0" fontId="39" fillId="0" borderId="4" xfId="3" applyFont="1" applyBorder="1" applyAlignment="1" applyProtection="1">
      <alignment horizontal="left" wrapText="1"/>
    </xf>
    <xf numFmtId="0" fontId="39" fillId="34" borderId="2" xfId="3" applyFont="1" applyFill="1" applyBorder="1" applyAlignment="1" applyProtection="1">
      <alignment wrapText="1"/>
    </xf>
    <xf numFmtId="0" fontId="39" fillId="34" borderId="0" xfId="3" applyFont="1" applyFill="1" applyBorder="1" applyAlignment="1" applyProtection="1">
      <alignment wrapText="1"/>
    </xf>
    <xf numFmtId="0" fontId="39" fillId="34" borderId="106" xfId="3" applyFont="1" applyFill="1" applyBorder="1" applyAlignment="1" applyProtection="1">
      <alignment wrapText="1"/>
    </xf>
    <xf numFmtId="0" fontId="39" fillId="34" borderId="98" xfId="3" applyFont="1" applyFill="1" applyBorder="1" applyAlignment="1" applyProtection="1">
      <alignment wrapText="1"/>
    </xf>
    <xf numFmtId="0" fontId="45" fillId="34" borderId="2" xfId="3" applyFont="1" applyFill="1" applyBorder="1" applyAlignment="1" applyProtection="1">
      <alignment wrapText="1"/>
    </xf>
    <xf numFmtId="0" fontId="45" fillId="34" borderId="0" xfId="3" applyFont="1" applyFill="1" applyBorder="1" applyAlignment="1" applyProtection="1">
      <alignment wrapText="1"/>
    </xf>
    <xf numFmtId="0" fontId="41" fillId="34" borderId="94" xfId="3" applyFont="1" applyFill="1" applyBorder="1" applyAlignment="1" applyProtection="1">
      <alignment wrapText="1"/>
    </xf>
    <xf numFmtId="0" fontId="41" fillId="34" borderId="0" xfId="3" applyFont="1" applyFill="1" applyBorder="1" applyAlignment="1" applyProtection="1">
      <alignment wrapText="1"/>
    </xf>
    <xf numFmtId="0" fontId="39" fillId="34" borderId="0" xfId="3" applyFont="1" applyFill="1" applyBorder="1" applyAlignment="1" applyProtection="1">
      <alignment vertical="top" wrapText="1"/>
    </xf>
    <xf numFmtId="0" fontId="39" fillId="34" borderId="4" xfId="3" applyFont="1" applyFill="1" applyBorder="1" applyAlignment="1" applyProtection="1">
      <alignment vertical="top" wrapText="1"/>
    </xf>
    <xf numFmtId="0" fontId="45" fillId="34" borderId="77" xfId="3" applyFont="1" applyFill="1" applyBorder="1" applyAlignment="1" applyProtection="1">
      <alignment wrapText="1"/>
    </xf>
    <xf numFmtId="0" fontId="6" fillId="34" borderId="77" xfId="3" applyFill="1" applyBorder="1" applyAlignment="1" applyProtection="1">
      <alignment wrapText="1"/>
    </xf>
    <xf numFmtId="0" fontId="39" fillId="3" borderId="57" xfId="3" applyFont="1" applyFill="1" applyBorder="1" applyAlignment="1" applyProtection="1">
      <alignment wrapText="1"/>
      <protection locked="0"/>
    </xf>
    <xf numFmtId="0" fontId="39" fillId="3" borderId="50" xfId="3" applyFont="1" applyFill="1" applyBorder="1" applyAlignment="1" applyProtection="1">
      <alignment wrapText="1"/>
      <protection locked="0"/>
    </xf>
    <xf numFmtId="0" fontId="39" fillId="3" borderId="14" xfId="3" applyFont="1" applyFill="1" applyBorder="1" applyAlignment="1" applyProtection="1">
      <alignment wrapText="1"/>
      <protection locked="0"/>
    </xf>
    <xf numFmtId="0" fontId="39" fillId="3" borderId="57" xfId="3" applyFont="1" applyFill="1" applyBorder="1" applyAlignment="1" applyProtection="1">
      <alignment vertical="top" wrapText="1"/>
      <protection locked="0"/>
    </xf>
    <xf numFmtId="0" fontId="39" fillId="3" borderId="13" xfId="3" applyFont="1" applyFill="1" applyBorder="1" applyAlignment="1" applyProtection="1">
      <alignment vertical="top" wrapText="1"/>
      <protection locked="0"/>
    </xf>
    <xf numFmtId="0" fontId="39" fillId="34" borderId="88" xfId="3" applyFont="1" applyFill="1" applyBorder="1" applyAlignment="1" applyProtection="1">
      <alignment wrapText="1"/>
    </xf>
    <xf numFmtId="0" fontId="39" fillId="34" borderId="88" xfId="3" applyFont="1" applyFill="1" applyBorder="1" applyAlignment="1" applyProtection="1">
      <alignment vertical="top" wrapText="1"/>
    </xf>
    <xf numFmtId="0" fontId="39" fillId="34" borderId="49" xfId="3" applyFont="1" applyFill="1" applyBorder="1" applyAlignment="1" applyProtection="1">
      <alignment vertical="top" wrapText="1"/>
    </xf>
    <xf numFmtId="0" fontId="45" fillId="34" borderId="58" xfId="3" applyFont="1" applyFill="1" applyBorder="1" applyAlignment="1" applyProtection="1">
      <alignment wrapText="1"/>
    </xf>
    <xf numFmtId="0" fontId="39" fillId="34" borderId="58" xfId="3" applyFont="1" applyFill="1" applyBorder="1" applyAlignment="1" applyProtection="1">
      <alignment wrapText="1"/>
    </xf>
    <xf numFmtId="0" fontId="38" fillId="34" borderId="58" xfId="3" applyFont="1" applyFill="1" applyBorder="1" applyAlignment="1" applyProtection="1">
      <alignment wrapText="1"/>
    </xf>
    <xf numFmtId="0" fontId="39" fillId="34" borderId="58" xfId="3" applyFont="1" applyFill="1" applyBorder="1" applyAlignment="1" applyProtection="1">
      <alignment vertical="top" wrapText="1"/>
    </xf>
    <xf numFmtId="0" fontId="39" fillId="34" borderId="73" xfId="3" applyFont="1" applyFill="1" applyBorder="1" applyAlignment="1" applyProtection="1">
      <alignment vertical="top" wrapText="1"/>
    </xf>
    <xf numFmtId="0" fontId="39" fillId="34" borderId="57" xfId="3" applyFont="1" applyFill="1" applyBorder="1" applyAlignment="1" applyProtection="1">
      <alignment wrapText="1"/>
    </xf>
    <xf numFmtId="0" fontId="39" fillId="34" borderId="50" xfId="3" applyFont="1" applyFill="1" applyBorder="1" applyAlignment="1" applyProtection="1">
      <alignment wrapText="1"/>
    </xf>
    <xf numFmtId="0" fontId="39" fillId="34" borderId="14" xfId="3" applyFont="1" applyFill="1" applyBorder="1" applyAlignment="1" applyProtection="1">
      <alignment wrapText="1"/>
    </xf>
    <xf numFmtId="0" fontId="39" fillId="34" borderId="77" xfId="3" applyFont="1" applyFill="1" applyBorder="1" applyAlignment="1" applyProtection="1">
      <alignment wrapText="1"/>
    </xf>
    <xf numFmtId="0" fontId="39" fillId="34" borderId="37" xfId="3" applyFont="1" applyFill="1" applyBorder="1" applyAlignment="1" applyProtection="1">
      <alignment wrapText="1"/>
    </xf>
    <xf numFmtId="0" fontId="39" fillId="34" borderId="52" xfId="3" applyFont="1" applyFill="1" applyBorder="1" applyAlignment="1" applyProtection="1">
      <alignment wrapText="1"/>
    </xf>
    <xf numFmtId="0" fontId="39" fillId="34" borderId="94" xfId="3" applyFont="1" applyFill="1" applyBorder="1" applyAlignment="1" applyProtection="1">
      <alignment wrapText="1"/>
    </xf>
    <xf numFmtId="0" fontId="38" fillId="34" borderId="88" xfId="3" applyFont="1" applyFill="1" applyBorder="1" applyAlignment="1" applyProtection="1">
      <alignment wrapText="1"/>
    </xf>
    <xf numFmtId="0" fontId="38" fillId="34" borderId="0" xfId="3" applyFont="1" applyFill="1" applyBorder="1" applyAlignment="1" applyProtection="1">
      <alignment wrapText="1"/>
    </xf>
    <xf numFmtId="0" fontId="38" fillId="34" borderId="2" xfId="3" applyFont="1" applyFill="1" applyBorder="1" applyAlignment="1" applyProtection="1">
      <alignment wrapText="1"/>
    </xf>
    <xf numFmtId="0" fontId="38" fillId="34" borderId="77" xfId="3" applyFont="1" applyFill="1" applyBorder="1" applyAlignment="1" applyProtection="1">
      <alignment wrapText="1"/>
    </xf>
    <xf numFmtId="0" fontId="39" fillId="34" borderId="3" xfId="3" applyFont="1" applyFill="1" applyBorder="1" applyAlignment="1" applyProtection="1">
      <alignment wrapText="1"/>
    </xf>
    <xf numFmtId="0" fontId="39" fillId="34" borderId="1" xfId="3" applyFont="1" applyFill="1" applyBorder="1" applyAlignment="1" applyProtection="1">
      <alignment wrapText="1"/>
    </xf>
    <xf numFmtId="0" fontId="38" fillId="34" borderId="1" xfId="3" applyFont="1" applyFill="1" applyBorder="1" applyAlignment="1" applyProtection="1">
      <alignment wrapText="1"/>
    </xf>
    <xf numFmtId="0" fontId="38" fillId="34" borderId="5" xfId="3" applyFont="1" applyFill="1" applyBorder="1" applyAlignment="1" applyProtection="1">
      <alignment wrapText="1"/>
    </xf>
    <xf numFmtId="0" fontId="39" fillId="34" borderId="73" xfId="3" applyFont="1" applyFill="1" applyBorder="1" applyAlignment="1" applyProtection="1">
      <alignment wrapText="1"/>
    </xf>
    <xf numFmtId="0" fontId="28" fillId="29" borderId="2" xfId="3" applyFont="1" applyFill="1" applyBorder="1" applyAlignment="1" applyProtection="1">
      <alignment vertical="center" wrapText="1"/>
    </xf>
    <xf numFmtId="0" fontId="28" fillId="29" borderId="77" xfId="3" applyFont="1" applyFill="1" applyBorder="1" applyAlignment="1" applyProtection="1">
      <alignment vertical="center" wrapText="1"/>
    </xf>
    <xf numFmtId="0" fontId="37" fillId="29" borderId="3" xfId="3" applyFont="1" applyFill="1" applyBorder="1" applyAlignment="1" applyProtection="1">
      <alignment horizontal="left" vertical="top" wrapText="1"/>
    </xf>
    <xf numFmtId="0" fontId="37" fillId="29" borderId="1" xfId="3" applyFont="1" applyFill="1" applyBorder="1" applyAlignment="1" applyProtection="1">
      <alignment horizontal="left" vertical="top" wrapText="1"/>
    </xf>
    <xf numFmtId="0" fontId="37" fillId="29" borderId="5" xfId="3" applyFont="1" applyFill="1" applyBorder="1" applyAlignment="1" applyProtection="1">
      <alignment horizontal="left" vertical="top" wrapText="1"/>
    </xf>
    <xf numFmtId="0" fontId="28" fillId="29" borderId="2" xfId="3" applyFont="1" applyFill="1" applyBorder="1" applyAlignment="1" applyProtection="1">
      <alignment horizontal="left" vertical="center" wrapText="1"/>
    </xf>
    <xf numFmtId="0" fontId="28" fillId="29" borderId="77" xfId="3" applyFont="1" applyFill="1" applyBorder="1" applyAlignment="1" applyProtection="1">
      <alignment horizontal="left" vertical="center" wrapText="1"/>
    </xf>
    <xf numFmtId="0" fontId="27" fillId="29" borderId="2" xfId="3" applyFont="1" applyFill="1" applyBorder="1" applyAlignment="1" applyProtection="1">
      <alignment horizontal="left" vertical="top" wrapText="1"/>
    </xf>
    <xf numFmtId="0" fontId="27" fillId="29" borderId="0" xfId="3" applyFont="1" applyFill="1" applyBorder="1" applyAlignment="1" applyProtection="1">
      <alignment horizontal="left" vertical="top" wrapText="1"/>
    </xf>
    <xf numFmtId="0" fontId="27" fillId="29" borderId="4" xfId="3" applyFont="1" applyFill="1" applyBorder="1" applyAlignment="1" applyProtection="1">
      <alignment horizontal="left" vertical="top" wrapText="1"/>
    </xf>
    <xf numFmtId="0" fontId="27" fillId="29" borderId="106" xfId="3" applyFont="1" applyFill="1" applyBorder="1" applyAlignment="1" applyProtection="1">
      <alignment horizontal="left" vertical="top" wrapText="1"/>
    </xf>
    <xf numFmtId="0" fontId="27" fillId="29" borderId="98" xfId="3" applyFont="1" applyFill="1" applyBorder="1" applyAlignment="1" applyProtection="1">
      <alignment horizontal="left" vertical="top" wrapText="1"/>
    </xf>
    <xf numFmtId="0" fontId="27" fillId="29" borderId="99" xfId="3" applyFont="1" applyFill="1" applyBorder="1" applyAlignment="1" applyProtection="1">
      <alignment horizontal="left" vertical="top" wrapText="1"/>
    </xf>
    <xf numFmtId="0" fontId="0" fillId="0" borderId="2" xfId="0" applyBorder="1" applyAlignment="1" applyProtection="1"/>
    <xf numFmtId="0" fontId="0" fillId="0" borderId="0" xfId="0" applyBorder="1" applyAlignment="1" applyProtection="1"/>
    <xf numFmtId="0" fontId="28" fillId="29" borderId="0" xfId="3" applyFont="1" applyFill="1" applyBorder="1" applyAlignment="1" applyProtection="1">
      <alignment vertical="center" wrapText="1"/>
    </xf>
    <xf numFmtId="0" fontId="29" fillId="29" borderId="2" xfId="3" applyFont="1" applyFill="1" applyBorder="1" applyAlignment="1" applyProtection="1">
      <alignment vertical="center" wrapText="1"/>
    </xf>
    <xf numFmtId="0" fontId="29" fillId="29" borderId="77" xfId="3" applyFont="1" applyFill="1" applyBorder="1" applyAlignment="1" applyProtection="1">
      <alignment vertical="center" wrapText="1"/>
    </xf>
    <xf numFmtId="0" fontId="0" fillId="0" borderId="2" xfId="0" applyBorder="1" applyAlignment="1" applyProtection="1">
      <alignment horizontal="center"/>
    </xf>
    <xf numFmtId="0" fontId="0" fillId="0" borderId="0" xfId="0" applyBorder="1" applyAlignment="1" applyProtection="1">
      <alignment horizontal="center"/>
    </xf>
    <xf numFmtId="0" fontId="48" fillId="35" borderId="0" xfId="45" applyFont="1" applyFill="1" applyBorder="1" applyAlignment="1" applyProtection="1">
      <alignment horizontal="left" vertical="top"/>
    </xf>
    <xf numFmtId="0" fontId="49" fillId="35" borderId="0" xfId="45" applyFont="1" applyFill="1" applyBorder="1" applyAlignment="1" applyProtection="1">
      <alignment horizontal="left" vertical="top"/>
    </xf>
    <xf numFmtId="0" fontId="48" fillId="35" borderId="96" xfId="45" applyFont="1" applyFill="1" applyBorder="1" applyAlignment="1" applyProtection="1">
      <alignment horizontal="left" vertical="top"/>
    </xf>
    <xf numFmtId="0" fontId="52" fillId="35" borderId="96" xfId="45" applyFont="1" applyFill="1" applyBorder="1" applyAlignment="1" applyProtection="1">
      <alignment horizontal="left" vertical="top"/>
    </xf>
    <xf numFmtId="0" fontId="53" fillId="35" borderId="96" xfId="45" applyFont="1" applyFill="1" applyBorder="1" applyAlignment="1" applyProtection="1">
      <alignment horizontal="left" vertical="top"/>
    </xf>
    <xf numFmtId="0" fontId="50" fillId="35" borderId="96" xfId="45" applyFont="1" applyFill="1" applyBorder="1" applyAlignment="1" applyProtection="1">
      <alignment vertical="top"/>
    </xf>
    <xf numFmtId="0" fontId="48" fillId="35" borderId="96" xfId="45" applyFont="1" applyFill="1" applyBorder="1" applyAlignment="1" applyProtection="1">
      <alignment vertical="top"/>
    </xf>
    <xf numFmtId="0" fontId="54" fillId="35" borderId="0" xfId="45" applyFont="1" applyFill="1" applyAlignment="1" applyProtection="1">
      <alignment horizontal="left" vertical="center"/>
    </xf>
    <xf numFmtId="0" fontId="55" fillId="35" borderId="0" xfId="45" applyFont="1" applyFill="1" applyProtection="1"/>
    <xf numFmtId="0" fontId="47" fillId="35" borderId="0" xfId="45" applyFill="1" applyProtection="1"/>
    <xf numFmtId="0" fontId="56" fillId="35" borderId="0" xfId="45" applyFont="1" applyFill="1" applyAlignment="1" applyProtection="1">
      <alignment vertical="top"/>
    </xf>
    <xf numFmtId="0" fontId="58" fillId="35" borderId="0" xfId="45" applyFont="1" applyFill="1" applyAlignment="1" applyProtection="1">
      <alignment vertical="top" wrapText="1"/>
    </xf>
    <xf numFmtId="0" fontId="64" fillId="35" borderId="0" xfId="45" applyFont="1" applyFill="1" applyAlignment="1" applyProtection="1">
      <alignment horizontal="right"/>
    </xf>
    <xf numFmtId="0" fontId="58" fillId="35" borderId="0" xfId="45" applyFont="1" applyFill="1" applyProtection="1"/>
    <xf numFmtId="0" fontId="56" fillId="35" borderId="0" xfId="45" applyFont="1" applyFill="1" applyAlignment="1" applyProtection="1">
      <alignment horizontal="left" vertical="top"/>
    </xf>
    <xf numFmtId="0" fontId="56" fillId="35" borderId="0" xfId="45" applyFont="1" applyFill="1" applyAlignment="1" applyProtection="1">
      <alignment horizontal="right" vertical="top"/>
    </xf>
    <xf numFmtId="0" fontId="59" fillId="35" borderId="0" xfId="45" applyFont="1" applyFill="1" applyAlignment="1" applyProtection="1">
      <alignment horizontal="right"/>
    </xf>
    <xf numFmtId="0" fontId="61" fillId="35" borderId="0" xfId="45" applyFont="1" applyFill="1" applyProtection="1"/>
    <xf numFmtId="0" fontId="63" fillId="35" borderId="0" xfId="46" applyFont="1" applyFill="1" applyProtection="1"/>
    <xf numFmtId="0" fontId="58" fillId="35" borderId="0" xfId="45" applyFont="1" applyFill="1" applyAlignment="1" applyProtection="1">
      <alignment horizontal="left" vertical="top" wrapText="1"/>
    </xf>
    <xf numFmtId="0" fontId="55" fillId="35" borderId="97" xfId="45" applyFont="1" applyFill="1" applyBorder="1" applyProtection="1"/>
    <xf numFmtId="0" fontId="47" fillId="0" borderId="0" xfId="45" applyFill="1" applyProtection="1"/>
    <xf numFmtId="0" fontId="58" fillId="35" borderId="0" xfId="45" applyFont="1" applyFill="1" applyAlignment="1" applyProtection="1">
      <alignment horizontal="left" vertical="top" wrapText="1"/>
    </xf>
    <xf numFmtId="0" fontId="64" fillId="35" borderId="0" xfId="45" applyFont="1" applyFill="1" applyAlignment="1" applyProtection="1">
      <alignment horizontal="right" vertical="center"/>
    </xf>
    <xf numFmtId="49" fontId="47" fillId="0" borderId="0" xfId="45" applyNumberFormat="1" applyProtection="1"/>
    <xf numFmtId="0" fontId="2" fillId="34" borderId="0" xfId="3" applyFont="1" applyFill="1" applyAlignment="1" applyProtection="1">
      <alignment horizontal="justify" wrapText="1"/>
      <protection locked="0"/>
    </xf>
    <xf numFmtId="0" fontId="6" fillId="34" borderId="0" xfId="3" applyFill="1" applyAlignment="1" applyProtection="1">
      <alignment horizontal="justify"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06" xfId="0" applyBorder="1" applyAlignment="1" applyProtection="1">
      <alignment horizontal="left" vertical="top" wrapText="1"/>
      <protection locked="0"/>
    </xf>
    <xf numFmtId="0" fontId="0" fillId="0" borderId="98"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cellXfs>
  <cellStyles count="47">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Explanatory Text 2" xfId="31" xr:uid="{00000000-0005-0000-0000-00001B000000}"/>
    <cellStyle name="Good 2" xfId="32" xr:uid="{00000000-0005-0000-0000-00001C000000}"/>
    <cellStyle name="Heading 1 2" xfId="33" xr:uid="{00000000-0005-0000-0000-00001D000000}"/>
    <cellStyle name="Heading 2 2" xfId="34" xr:uid="{00000000-0005-0000-0000-00001E000000}"/>
    <cellStyle name="Heading 3 2" xfId="35" xr:uid="{00000000-0005-0000-0000-00001F000000}"/>
    <cellStyle name="Heading 4 2" xfId="36" xr:uid="{00000000-0005-0000-0000-000020000000}"/>
    <cellStyle name="Hyperlink" xfId="46" builtinId="8"/>
    <cellStyle name="Input 2" xfId="37" xr:uid="{00000000-0005-0000-0000-000022000000}"/>
    <cellStyle name="Linked Cell 2" xfId="38" xr:uid="{00000000-0005-0000-0000-000023000000}"/>
    <cellStyle name="Neutral 2" xfId="39" xr:uid="{00000000-0005-0000-0000-000024000000}"/>
    <cellStyle name="Normal" xfId="0" builtinId="0"/>
    <cellStyle name="Normal 2" xfId="3" xr:uid="{00000000-0005-0000-0000-000026000000}"/>
    <cellStyle name="Normal 3" xfId="45" xr:uid="{00000000-0005-0000-0000-000027000000}"/>
    <cellStyle name="Normal_Book1" xfId="1" xr:uid="{00000000-0005-0000-0000-000028000000}"/>
    <cellStyle name="Note 2" xfId="40" xr:uid="{00000000-0005-0000-0000-000029000000}"/>
    <cellStyle name="Output 2" xfId="41" xr:uid="{00000000-0005-0000-0000-00002A000000}"/>
    <cellStyle name="Percent" xfId="2" builtinId="5"/>
    <cellStyle name="Title 2" xfId="42" xr:uid="{00000000-0005-0000-0000-00002C000000}"/>
    <cellStyle name="Total 2" xfId="43" xr:uid="{00000000-0005-0000-0000-00002D000000}"/>
    <cellStyle name="Warning Text 2" xfId="44" xr:uid="{00000000-0005-0000-0000-00002E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107156</xdr:colOff>
      <xdr:row>0</xdr:row>
      <xdr:rowOff>104775</xdr:rowOff>
    </xdr:from>
    <xdr:to>
      <xdr:col>14</xdr:col>
      <xdr:colOff>304800</xdr:colOff>
      <xdr:row>2</xdr:row>
      <xdr:rowOff>283880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93" r="-3533"/>
        <a:stretch/>
      </xdr:blipFill>
      <xdr:spPr>
        <a:xfrm>
          <a:off x="9279731" y="104775"/>
          <a:ext cx="1350169" cy="845855"/>
        </a:xfrm>
        <a:prstGeom prst="rect">
          <a:avLst/>
        </a:prstGeom>
        <a:solidFill>
          <a:schemeClr val="bg1"/>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97631</xdr:colOff>
      <xdr:row>0</xdr:row>
      <xdr:rowOff>78440</xdr:rowOff>
    </xdr:from>
    <xdr:to>
      <xdr:col>25</xdr:col>
      <xdr:colOff>500530</xdr:colOff>
      <xdr:row>6</xdr:row>
      <xdr:rowOff>97722</xdr:rowOff>
    </xdr:to>
    <xdr:pic>
      <xdr:nvPicPr>
        <xdr:cNvPr id="2" name="Picture 1">
          <a:extLst>
            <a:ext uri="{FF2B5EF4-FFF2-40B4-BE49-F238E27FC236}">
              <a16:creationId xmlns:a16="http://schemas.microsoft.com/office/drawing/2014/main" id="{E08640F3-417E-4F99-B298-D11AF2CF8CB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93" r="-3533"/>
        <a:stretch/>
      </xdr:blipFill>
      <xdr:spPr>
        <a:xfrm>
          <a:off x="18118931" y="78440"/>
          <a:ext cx="1622099" cy="971782"/>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97631</xdr:colOff>
      <xdr:row>0</xdr:row>
      <xdr:rowOff>47625</xdr:rowOff>
    </xdr:from>
    <xdr:to>
      <xdr:col>13</xdr:col>
      <xdr:colOff>819150</xdr:colOff>
      <xdr:row>2</xdr:row>
      <xdr:rowOff>329571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93" r="-3533"/>
        <a:stretch/>
      </xdr:blipFill>
      <xdr:spPr>
        <a:xfrm>
          <a:off x="11861006" y="47625"/>
          <a:ext cx="1483519" cy="948696"/>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126206</xdr:colOff>
      <xdr:row>0</xdr:row>
      <xdr:rowOff>47626</xdr:rowOff>
    </xdr:from>
    <xdr:to>
      <xdr:col>13</xdr:col>
      <xdr:colOff>409575</xdr:colOff>
      <xdr:row>2</xdr:row>
      <xdr:rowOff>290558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93" r="-3533"/>
        <a:stretch/>
      </xdr:blipFill>
      <xdr:spPr>
        <a:xfrm>
          <a:off x="11346656" y="47626"/>
          <a:ext cx="1502569" cy="909682"/>
        </a:xfrm>
        <a:prstGeom prst="rect">
          <a:avLst/>
        </a:prstGeom>
        <a:solidFill>
          <a:schemeClr val="bg1"/>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23</xdr:col>
      <xdr:colOff>78581</xdr:colOff>
      <xdr:row>0</xdr:row>
      <xdr:rowOff>95250</xdr:rowOff>
    </xdr:from>
    <xdr:to>
      <xdr:col>25</xdr:col>
      <xdr:colOff>417980</xdr:colOff>
      <xdr:row>2</xdr:row>
      <xdr:rowOff>389822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93" r="-3533"/>
        <a:stretch/>
      </xdr:blipFill>
      <xdr:spPr>
        <a:xfrm>
          <a:off x="14099381" y="95250"/>
          <a:ext cx="1558599" cy="961322"/>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
  <sheetViews>
    <sheetView showGridLines="0" tabSelected="1" workbookViewId="0">
      <selection activeCell="D7" sqref="D7:I7"/>
    </sheetView>
  </sheetViews>
  <sheetFormatPr defaultColWidth="11.26953125" defaultRowHeight="19.5" customHeight="1" x14ac:dyDescent="0.25"/>
  <cols>
    <col min="1" max="11" width="11.26953125" style="40"/>
    <col min="12" max="12" width="13.453125" style="40" customWidth="1"/>
    <col min="13" max="13" width="6" style="40" customWidth="1"/>
    <col min="14" max="14" width="11.26953125" style="40"/>
    <col min="15" max="15" width="7" style="40" customWidth="1"/>
    <col min="16" max="16" width="4.1796875" style="40" customWidth="1"/>
    <col min="17" max="16384" width="11.26953125" style="40"/>
  </cols>
  <sheetData>
    <row r="1" spans="1:16" ht="26.25" customHeight="1" x14ac:dyDescent="0.25">
      <c r="A1" s="529"/>
      <c r="B1" s="530" t="s">
        <v>0</v>
      </c>
      <c r="C1" s="530"/>
      <c r="D1" s="530"/>
      <c r="E1" s="530"/>
      <c r="F1" s="530"/>
      <c r="G1" s="530"/>
      <c r="H1" s="530"/>
      <c r="I1" s="530"/>
      <c r="J1" s="530"/>
      <c r="K1" s="530"/>
      <c r="L1" s="530"/>
      <c r="M1" s="37"/>
      <c r="N1" s="38"/>
      <c r="O1" s="38"/>
      <c r="P1" s="39"/>
    </row>
    <row r="2" spans="1:16" ht="26.25" customHeight="1" x14ac:dyDescent="0.25">
      <c r="A2" s="529"/>
      <c r="B2" s="36" t="s">
        <v>1</v>
      </c>
      <c r="C2" s="36"/>
      <c r="D2" s="36"/>
      <c r="E2" s="36"/>
      <c r="F2" s="36"/>
      <c r="G2" s="36"/>
      <c r="H2" s="36"/>
      <c r="I2" s="36"/>
      <c r="J2" s="36"/>
      <c r="K2" s="36"/>
      <c r="L2" s="36"/>
      <c r="M2" s="37"/>
      <c r="N2" s="38"/>
      <c r="O2" s="38"/>
      <c r="P2" s="39"/>
    </row>
    <row r="3" spans="1:16" ht="30.75" customHeight="1" x14ac:dyDescent="0.25">
      <c r="A3" s="529"/>
      <c r="B3" s="41">
        <f>+COVER!$D$7</f>
        <v>0</v>
      </c>
      <c r="C3" s="36"/>
      <c r="D3" s="36"/>
      <c r="E3" s="36"/>
      <c r="F3" s="36"/>
      <c r="G3" s="36"/>
      <c r="H3" s="36"/>
      <c r="I3" s="36"/>
      <c r="J3" s="36"/>
      <c r="K3" s="36"/>
      <c r="L3" s="36"/>
      <c r="M3" s="37"/>
      <c r="N3" s="38"/>
      <c r="O3" s="38"/>
      <c r="P3" s="39"/>
    </row>
    <row r="4" spans="1:16" ht="10.5" customHeight="1" x14ac:dyDescent="0.25">
      <c r="A4" s="529"/>
      <c r="B4" s="41"/>
      <c r="C4" s="36"/>
      <c r="D4" s="36"/>
      <c r="E4" s="36"/>
      <c r="F4" s="36"/>
      <c r="G4" s="36"/>
      <c r="H4" s="36"/>
      <c r="I4" s="36"/>
      <c r="J4" s="36"/>
      <c r="K4" s="36"/>
      <c r="L4" s="36"/>
      <c r="M4" s="36"/>
      <c r="N4" s="36"/>
      <c r="O4" s="36"/>
      <c r="P4" s="39"/>
    </row>
    <row r="5" spans="1:16" ht="10.5" customHeight="1" thickBot="1" x14ac:dyDescent="0.3">
      <c r="A5" s="531"/>
      <c r="B5" s="532"/>
      <c r="C5" s="533"/>
      <c r="D5" s="533"/>
      <c r="E5" s="533"/>
      <c r="F5" s="533"/>
      <c r="G5" s="533"/>
      <c r="H5" s="533"/>
      <c r="I5" s="533"/>
      <c r="J5" s="533"/>
      <c r="K5" s="533"/>
      <c r="L5" s="533"/>
      <c r="M5" s="534"/>
      <c r="N5" s="535"/>
      <c r="O5" s="535"/>
      <c r="P5" s="535"/>
    </row>
    <row r="6" spans="1:16" ht="21" customHeight="1" x14ac:dyDescent="0.25">
      <c r="A6" s="536"/>
      <c r="B6" s="536"/>
      <c r="C6" s="536"/>
      <c r="D6" s="536"/>
      <c r="E6" s="536"/>
      <c r="F6" s="536"/>
      <c r="G6" s="536"/>
      <c r="H6" s="536"/>
      <c r="I6" s="536"/>
      <c r="J6" s="537"/>
      <c r="K6" s="537"/>
      <c r="L6" s="537"/>
      <c r="M6" s="538"/>
      <c r="N6" s="538"/>
      <c r="O6" s="538"/>
      <c r="P6" s="538"/>
    </row>
    <row r="7" spans="1:16" ht="21" customHeight="1" x14ac:dyDescent="0.25">
      <c r="A7" s="539" t="s">
        <v>2</v>
      </c>
      <c r="B7" s="539"/>
      <c r="C7" s="539"/>
      <c r="D7" s="307"/>
      <c r="E7" s="307"/>
      <c r="F7" s="307"/>
      <c r="G7" s="307"/>
      <c r="H7" s="307"/>
      <c r="I7" s="307"/>
      <c r="J7" s="537"/>
      <c r="K7" s="540"/>
      <c r="L7" s="540"/>
      <c r="M7" s="540"/>
      <c r="N7" s="540"/>
      <c r="O7" s="540"/>
      <c r="P7" s="538"/>
    </row>
    <row r="8" spans="1:16" ht="21" customHeight="1" x14ac:dyDescent="0.25">
      <c r="A8" s="539"/>
      <c r="B8" s="539"/>
      <c r="C8" s="539"/>
      <c r="D8" s="539"/>
      <c r="E8" s="539"/>
      <c r="F8" s="539"/>
      <c r="G8" s="539"/>
      <c r="H8" s="539"/>
      <c r="I8" s="539"/>
      <c r="J8" s="537"/>
      <c r="K8" s="540"/>
      <c r="L8" s="540"/>
      <c r="M8" s="540"/>
      <c r="N8" s="540"/>
      <c r="O8" s="540"/>
      <c r="P8" s="538"/>
    </row>
    <row r="9" spans="1:16" ht="21" customHeight="1" x14ac:dyDescent="0.35">
      <c r="A9" s="539"/>
      <c r="B9" s="539"/>
      <c r="C9" s="539"/>
      <c r="D9" s="541" t="s">
        <v>3</v>
      </c>
      <c r="E9" s="306"/>
      <c r="F9" s="306"/>
      <c r="G9" s="306"/>
      <c r="H9" s="306"/>
      <c r="I9" s="306"/>
      <c r="J9" s="537"/>
      <c r="K9" s="540"/>
      <c r="L9" s="540"/>
      <c r="M9" s="540"/>
      <c r="N9" s="540"/>
      <c r="O9" s="540"/>
      <c r="P9" s="538"/>
    </row>
    <row r="10" spans="1:16" ht="21" customHeight="1" x14ac:dyDescent="0.35">
      <c r="A10" s="542"/>
      <c r="B10" s="542"/>
      <c r="C10" s="542"/>
      <c r="D10" s="542"/>
      <c r="E10" s="542"/>
      <c r="F10" s="542"/>
      <c r="G10" s="542"/>
      <c r="H10" s="542"/>
      <c r="I10" s="542"/>
      <c r="J10" s="542"/>
      <c r="K10" s="540"/>
      <c r="L10" s="540"/>
      <c r="M10" s="540"/>
      <c r="N10" s="540"/>
      <c r="O10" s="540"/>
      <c r="P10" s="538"/>
    </row>
    <row r="11" spans="1:16" ht="21" customHeight="1" x14ac:dyDescent="0.35">
      <c r="A11" s="543"/>
      <c r="B11" s="542"/>
      <c r="C11" s="544" t="s">
        <v>4</v>
      </c>
      <c r="D11" s="545" t="s">
        <v>5</v>
      </c>
      <c r="E11" s="304"/>
      <c r="F11" s="304"/>
      <c r="G11" s="545" t="s">
        <v>6</v>
      </c>
      <c r="H11" s="304"/>
      <c r="I11" s="304"/>
      <c r="J11" s="538"/>
      <c r="K11" s="540"/>
      <c r="L11" s="540"/>
      <c r="M11" s="540"/>
      <c r="N11" s="540"/>
      <c r="O11" s="540"/>
      <c r="P11" s="538"/>
    </row>
    <row r="12" spans="1:16" ht="21" customHeight="1" x14ac:dyDescent="0.35">
      <c r="A12" s="542"/>
      <c r="B12" s="542"/>
      <c r="C12" s="542"/>
      <c r="D12" s="542"/>
      <c r="E12" s="542"/>
      <c r="F12" s="542"/>
      <c r="G12" s="542"/>
      <c r="H12" s="542"/>
      <c r="I12" s="542"/>
      <c r="J12" s="542"/>
      <c r="K12" s="540"/>
      <c r="L12" s="540"/>
      <c r="M12" s="540"/>
      <c r="N12" s="540"/>
      <c r="O12" s="540"/>
      <c r="P12" s="538"/>
    </row>
    <row r="13" spans="1:16" ht="21" customHeight="1" x14ac:dyDescent="0.35">
      <c r="A13" s="546"/>
      <c r="B13" s="547"/>
      <c r="C13" s="547"/>
      <c r="D13" s="546"/>
      <c r="E13" s="305"/>
      <c r="F13" s="305"/>
      <c r="G13" s="305"/>
      <c r="H13" s="305"/>
      <c r="I13" s="305"/>
      <c r="J13" s="542"/>
      <c r="K13" s="540"/>
      <c r="L13" s="540"/>
      <c r="M13" s="540"/>
      <c r="N13" s="540"/>
      <c r="O13" s="540"/>
      <c r="P13" s="538"/>
    </row>
    <row r="14" spans="1:16" ht="21" customHeight="1" x14ac:dyDescent="0.35">
      <c r="A14" s="542"/>
      <c r="B14" s="542"/>
      <c r="C14" s="542"/>
      <c r="D14" s="542"/>
      <c r="E14" s="542"/>
      <c r="F14" s="542"/>
      <c r="G14" s="542"/>
      <c r="H14" s="542"/>
      <c r="I14" s="542"/>
      <c r="J14" s="542"/>
      <c r="K14" s="540"/>
      <c r="L14" s="540"/>
      <c r="M14" s="540"/>
      <c r="N14" s="540"/>
      <c r="O14" s="540"/>
      <c r="P14" s="538"/>
    </row>
    <row r="15" spans="1:16" ht="21" customHeight="1" x14ac:dyDescent="0.35">
      <c r="A15" s="542"/>
      <c r="B15" s="548" t="s">
        <v>7</v>
      </c>
      <c r="C15" s="548"/>
      <c r="D15" s="548"/>
      <c r="E15" s="548"/>
      <c r="F15" s="548"/>
      <c r="G15" s="548"/>
      <c r="H15" s="548"/>
      <c r="I15" s="548"/>
      <c r="J15" s="542"/>
      <c r="K15" s="540"/>
      <c r="L15" s="540"/>
      <c r="M15" s="540"/>
      <c r="N15" s="540"/>
      <c r="O15" s="540"/>
      <c r="P15" s="538"/>
    </row>
    <row r="16" spans="1:16" ht="21" customHeight="1" x14ac:dyDescent="0.35">
      <c r="A16" s="542"/>
      <c r="B16" s="548"/>
      <c r="C16" s="548"/>
      <c r="D16" s="548"/>
      <c r="E16" s="548"/>
      <c r="F16" s="548"/>
      <c r="G16" s="548"/>
      <c r="H16" s="548"/>
      <c r="I16" s="548"/>
      <c r="J16" s="542"/>
      <c r="K16" s="540"/>
      <c r="L16" s="540"/>
      <c r="M16" s="540"/>
      <c r="N16" s="540"/>
      <c r="O16" s="540"/>
      <c r="P16" s="538"/>
    </row>
    <row r="17" spans="1:16" ht="21" customHeight="1" x14ac:dyDescent="0.35">
      <c r="A17" s="542"/>
      <c r="B17" s="548"/>
      <c r="C17" s="548"/>
      <c r="D17" s="548"/>
      <c r="E17" s="548"/>
      <c r="F17" s="548"/>
      <c r="G17" s="548"/>
      <c r="H17" s="548"/>
      <c r="I17" s="548"/>
      <c r="J17" s="542"/>
      <c r="K17" s="540"/>
      <c r="L17" s="540"/>
      <c r="M17" s="540"/>
      <c r="N17" s="540"/>
      <c r="O17" s="540"/>
      <c r="P17" s="538"/>
    </row>
    <row r="18" spans="1:16" ht="21" customHeight="1" x14ac:dyDescent="0.35">
      <c r="A18" s="542"/>
      <c r="B18" s="548"/>
      <c r="C18" s="548"/>
      <c r="D18" s="548"/>
      <c r="E18" s="548"/>
      <c r="F18" s="548"/>
      <c r="G18" s="548"/>
      <c r="H18" s="548"/>
      <c r="I18" s="548"/>
      <c r="J18" s="542"/>
      <c r="K18" s="540"/>
      <c r="L18" s="540"/>
      <c r="M18" s="540"/>
      <c r="N18" s="540"/>
      <c r="O18" s="540"/>
      <c r="P18" s="538"/>
    </row>
    <row r="19" spans="1:16" s="550" customFormat="1" ht="21" customHeight="1" x14ac:dyDescent="0.35">
      <c r="A19" s="549"/>
      <c r="B19" s="548"/>
      <c r="C19" s="548"/>
      <c r="D19" s="548"/>
      <c r="E19" s="548"/>
      <c r="F19" s="548"/>
      <c r="G19" s="548"/>
      <c r="H19" s="548"/>
      <c r="I19" s="548"/>
      <c r="J19" s="542"/>
      <c r="K19" s="540"/>
      <c r="L19" s="540"/>
      <c r="M19" s="540"/>
      <c r="N19" s="540"/>
      <c r="O19" s="540"/>
      <c r="P19" s="538"/>
    </row>
    <row r="20" spans="1:16" ht="21" customHeight="1" x14ac:dyDescent="0.35">
      <c r="A20" s="549"/>
      <c r="B20" s="548"/>
      <c r="C20" s="548"/>
      <c r="D20" s="548"/>
      <c r="E20" s="548"/>
      <c r="F20" s="548"/>
      <c r="G20" s="548"/>
      <c r="H20" s="548"/>
      <c r="I20" s="548"/>
      <c r="J20" s="542"/>
      <c r="K20" s="538"/>
      <c r="L20" s="551"/>
      <c r="M20" s="538"/>
      <c r="N20" s="538"/>
      <c r="O20" s="538"/>
      <c r="P20" s="538"/>
    </row>
    <row r="21" spans="1:16" ht="21" customHeight="1" x14ac:dyDescent="0.35">
      <c r="A21" s="542"/>
      <c r="B21" s="542"/>
      <c r="C21" s="542"/>
      <c r="D21" s="542"/>
      <c r="E21" s="542"/>
      <c r="F21" s="542"/>
      <c r="G21" s="542"/>
      <c r="H21" s="542"/>
      <c r="I21" s="542"/>
      <c r="J21" s="542"/>
      <c r="K21" s="542"/>
      <c r="L21" s="542"/>
      <c r="M21" s="538"/>
      <c r="N21" s="538"/>
      <c r="O21" s="538"/>
      <c r="P21" s="552" t="s">
        <v>8</v>
      </c>
    </row>
    <row r="22" spans="1:16" ht="21" customHeight="1" x14ac:dyDescent="0.25"/>
    <row r="23" spans="1:16" ht="19.5" customHeight="1" x14ac:dyDescent="0.25">
      <c r="K23" s="553"/>
    </row>
  </sheetData>
  <sheetProtection algorithmName="SHA-512" hashValue="4XYkeOum8VivC0y32DBsUHhS/b7Dh8Ot5+zyIPV8iL0DC3agjsi8VnuYOLIgqraohiqN6yTNvojdhbTAcf2ROA==" saltValue="Re1qlbBqVYaLJR41Hu+w0g==" spinCount="100000" sheet="1" formatRows="0" selectLockedCells="1"/>
  <mergeCells count="8">
    <mergeCell ref="B15:I20"/>
    <mergeCell ref="A1:A5"/>
    <mergeCell ref="B1:L1"/>
    <mergeCell ref="E11:F11"/>
    <mergeCell ref="H11:I11"/>
    <mergeCell ref="E13:I13"/>
    <mergeCell ref="E9:I9"/>
    <mergeCell ref="D7:I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8"/>
  <sheetViews>
    <sheetView topLeftCell="A65" zoomScale="45" workbookViewId="0">
      <selection activeCell="AE49" sqref="AE49"/>
    </sheetView>
  </sheetViews>
  <sheetFormatPr defaultColWidth="9.1796875" defaultRowHeight="13" x14ac:dyDescent="0.3"/>
  <cols>
    <col min="1" max="1" width="9.1796875" style="216"/>
    <col min="2" max="2" width="42.54296875" style="216" bestFit="1" customWidth="1"/>
    <col min="3" max="3" width="14.26953125" style="290" customWidth="1"/>
    <col min="4" max="4" width="11.54296875" style="214" customWidth="1"/>
    <col min="5" max="5" width="8.54296875" style="216" bestFit="1" customWidth="1"/>
    <col min="6" max="6" width="11.7265625" style="216" bestFit="1" customWidth="1"/>
    <col min="7" max="7" width="13.1796875" style="216" bestFit="1" customWidth="1"/>
    <col min="8" max="8" width="9.26953125" style="216" bestFit="1" customWidth="1"/>
    <col min="9" max="16384" width="9.1796875" style="216"/>
  </cols>
  <sheetData>
    <row r="1" spans="1:38" s="40" customFormat="1" ht="26.25" customHeight="1" x14ac:dyDescent="0.25">
      <c r="A1" s="36" t="s">
        <v>0</v>
      </c>
      <c r="B1" s="36"/>
      <c r="C1" s="36"/>
      <c r="D1" s="36"/>
      <c r="E1" s="36"/>
      <c r="F1" s="36"/>
      <c r="G1" s="36"/>
      <c r="H1" s="36"/>
      <c r="I1" s="36"/>
      <c r="J1" s="36"/>
      <c r="K1" s="36"/>
      <c r="L1" s="36"/>
      <c r="M1" s="39"/>
      <c r="N1" s="39"/>
      <c r="O1" s="39"/>
      <c r="P1" s="39"/>
      <c r="Q1" s="39"/>
      <c r="R1" s="39"/>
      <c r="S1" s="39"/>
      <c r="T1" s="39"/>
      <c r="U1" s="39"/>
      <c r="V1" s="39"/>
      <c r="W1" s="39"/>
      <c r="X1" s="212"/>
      <c r="Y1" s="212"/>
      <c r="Z1" s="212"/>
      <c r="AA1" s="39"/>
      <c r="AB1" s="117"/>
      <c r="AC1" s="117"/>
      <c r="AD1" s="117"/>
      <c r="AE1" s="117"/>
      <c r="AF1" s="117"/>
      <c r="AG1" s="117"/>
      <c r="AH1" s="117"/>
      <c r="AI1" s="117"/>
      <c r="AJ1" s="117"/>
      <c r="AK1" s="117"/>
      <c r="AL1" s="117"/>
    </row>
    <row r="2" spans="1:38" s="40" customFormat="1" ht="26.25" customHeight="1" x14ac:dyDescent="0.25">
      <c r="A2" s="36" t="s">
        <v>1</v>
      </c>
      <c r="B2" s="36"/>
      <c r="C2" s="36"/>
      <c r="D2" s="36"/>
      <c r="E2" s="36"/>
      <c r="F2" s="36"/>
      <c r="G2" s="36"/>
      <c r="H2" s="36"/>
      <c r="I2" s="36"/>
      <c r="J2" s="36"/>
      <c r="K2" s="36"/>
      <c r="L2" s="36"/>
      <c r="M2" s="39"/>
      <c r="N2" s="39"/>
      <c r="O2" s="39"/>
      <c r="P2" s="39"/>
      <c r="Q2" s="39"/>
      <c r="R2" s="39"/>
      <c r="S2" s="39"/>
      <c r="T2" s="39"/>
      <c r="U2" s="39"/>
      <c r="V2" s="39"/>
      <c r="W2" s="39"/>
      <c r="X2" s="212"/>
      <c r="Y2" s="212"/>
      <c r="Z2" s="212"/>
      <c r="AA2" s="39"/>
      <c r="AB2" s="117"/>
      <c r="AC2" s="117"/>
      <c r="AD2" s="117"/>
      <c r="AE2" s="117"/>
      <c r="AF2" s="117"/>
      <c r="AG2" s="117"/>
      <c r="AH2" s="117"/>
      <c r="AI2" s="117"/>
      <c r="AJ2" s="117"/>
      <c r="AK2" s="117"/>
      <c r="AL2" s="117"/>
    </row>
    <row r="3" spans="1:38" s="40" customFormat="1" ht="30.75" customHeight="1" x14ac:dyDescent="0.25">
      <c r="A3" s="41">
        <f>+COVER!$D$7</f>
        <v>0</v>
      </c>
      <c r="B3" s="36"/>
      <c r="C3" s="36"/>
      <c r="D3" s="36"/>
      <c r="E3" s="36"/>
      <c r="F3" s="36"/>
      <c r="G3" s="36"/>
      <c r="H3" s="36"/>
      <c r="I3" s="36"/>
      <c r="J3" s="36"/>
      <c r="K3" s="36"/>
      <c r="L3" s="36"/>
      <c r="M3" s="39"/>
      <c r="N3" s="39"/>
      <c r="O3" s="39"/>
      <c r="P3" s="39"/>
      <c r="Q3" s="39"/>
      <c r="R3" s="39"/>
      <c r="S3" s="39"/>
      <c r="T3" s="39"/>
      <c r="U3" s="39"/>
      <c r="V3" s="39"/>
      <c r="W3" s="39"/>
      <c r="X3" s="212"/>
      <c r="Y3" s="212"/>
      <c r="Z3" s="212"/>
      <c r="AA3" s="39"/>
      <c r="AB3" s="117"/>
      <c r="AC3" s="117"/>
      <c r="AD3" s="117"/>
      <c r="AE3" s="117"/>
      <c r="AF3" s="117"/>
      <c r="AG3" s="117"/>
      <c r="AH3" s="117"/>
      <c r="AI3" s="117"/>
      <c r="AJ3" s="117"/>
      <c r="AK3" s="117"/>
      <c r="AL3" s="117"/>
    </row>
    <row r="4" spans="1:38" s="214" customFormat="1" ht="18" x14ac:dyDescent="0.4">
      <c r="A4" s="213" t="s">
        <v>9</v>
      </c>
      <c r="C4" s="215"/>
    </row>
    <row r="5" spans="1:38" x14ac:dyDescent="0.3">
      <c r="B5" s="217" t="s">
        <v>10</v>
      </c>
      <c r="C5" s="218"/>
      <c r="D5" s="217"/>
      <c r="E5" s="219"/>
      <c r="F5" s="219"/>
      <c r="G5" s="219"/>
      <c r="H5" s="219"/>
      <c r="I5" s="219"/>
      <c r="J5" s="219"/>
      <c r="K5" s="219"/>
      <c r="L5" s="219"/>
      <c r="M5" s="219"/>
      <c r="N5" s="219"/>
      <c r="O5" s="219"/>
      <c r="P5" s="219"/>
      <c r="Q5" s="219"/>
      <c r="R5" s="219"/>
      <c r="S5" s="219"/>
      <c r="T5" s="219"/>
      <c r="U5" s="219"/>
      <c r="V5" s="219"/>
      <c r="W5" s="219"/>
      <c r="X5" s="219"/>
      <c r="Y5" s="219"/>
      <c r="Z5" s="219"/>
      <c r="AA5" s="219"/>
    </row>
    <row r="6" spans="1:38" ht="13.5" thickBot="1" x14ac:dyDescent="0.35">
      <c r="B6" s="217"/>
      <c r="C6" s="218"/>
      <c r="D6" s="217"/>
      <c r="E6" s="219"/>
      <c r="F6" s="219"/>
      <c r="G6" s="219"/>
      <c r="H6" s="219"/>
      <c r="I6" s="219"/>
      <c r="J6" s="219"/>
      <c r="K6" s="219"/>
      <c r="L6" s="219"/>
      <c r="M6" s="219"/>
      <c r="N6" s="219"/>
      <c r="O6" s="219"/>
      <c r="P6" s="219"/>
      <c r="Q6" s="219"/>
      <c r="R6" s="219"/>
      <c r="S6" s="219"/>
      <c r="T6" s="219"/>
      <c r="U6" s="219"/>
      <c r="V6" s="219"/>
      <c r="W6" s="219"/>
      <c r="X6" s="219"/>
      <c r="Y6" s="219"/>
      <c r="Z6" s="219"/>
      <c r="AA6" s="219"/>
    </row>
    <row r="7" spans="1:38" ht="13.5" thickBot="1" x14ac:dyDescent="0.35">
      <c r="B7" s="217" t="s">
        <v>11</v>
      </c>
      <c r="C7" s="4">
        <v>20</v>
      </c>
      <c r="D7" s="217" t="s">
        <v>12</v>
      </c>
      <c r="E7" s="219"/>
      <c r="F7" s="219"/>
      <c r="G7" s="219"/>
      <c r="H7" s="219"/>
      <c r="I7" s="219"/>
      <c r="J7" s="219"/>
      <c r="K7" s="219"/>
      <c r="L7" s="219"/>
      <c r="M7" s="219"/>
      <c r="N7" s="219"/>
      <c r="O7" s="219"/>
      <c r="P7" s="219"/>
      <c r="Q7" s="219"/>
      <c r="R7" s="219"/>
      <c r="S7" s="219"/>
      <c r="T7" s="219"/>
      <c r="U7" s="219"/>
      <c r="V7" s="219"/>
      <c r="W7" s="219"/>
      <c r="X7" s="219"/>
      <c r="Y7" s="219"/>
      <c r="Z7" s="219"/>
      <c r="AA7" s="219"/>
    </row>
    <row r="8" spans="1:38" ht="13.5" thickBot="1" x14ac:dyDescent="0.35">
      <c r="B8" s="217"/>
      <c r="C8" s="218"/>
      <c r="D8" s="217"/>
      <c r="E8" s="219"/>
      <c r="F8" s="219"/>
      <c r="G8" s="219"/>
      <c r="H8" s="219"/>
      <c r="I8" s="219"/>
      <c r="J8" s="219"/>
      <c r="K8" s="219"/>
      <c r="L8" s="219"/>
      <c r="M8" s="219"/>
      <c r="N8" s="219"/>
      <c r="O8" s="219"/>
      <c r="P8" s="219"/>
      <c r="Q8" s="219"/>
      <c r="R8" s="219"/>
      <c r="S8" s="219"/>
      <c r="T8" s="219"/>
      <c r="U8" s="219"/>
      <c r="V8" s="219"/>
      <c r="W8" s="219"/>
      <c r="X8" s="219"/>
      <c r="Y8" s="219"/>
      <c r="Z8" s="219"/>
      <c r="AA8" s="219"/>
    </row>
    <row r="9" spans="1:38" x14ac:dyDescent="0.3">
      <c r="A9" s="220" t="s">
        <v>13</v>
      </c>
      <c r="B9" s="221" t="s">
        <v>14</v>
      </c>
      <c r="C9" s="222"/>
      <c r="D9" s="223"/>
      <c r="E9" s="222">
        <v>0</v>
      </c>
      <c r="F9" s="308">
        <v>0</v>
      </c>
      <c r="G9" s="308"/>
      <c r="H9" s="222">
        <v>1</v>
      </c>
      <c r="I9" s="222">
        <v>2</v>
      </c>
      <c r="J9" s="222">
        <v>3</v>
      </c>
      <c r="K9" s="222">
        <v>4</v>
      </c>
      <c r="L9" s="222">
        <f>K9+1</f>
        <v>5</v>
      </c>
      <c r="M9" s="222">
        <f t="shared" ref="M9:AA9" si="0">L9+1</f>
        <v>6</v>
      </c>
      <c r="N9" s="222">
        <f t="shared" si="0"/>
        <v>7</v>
      </c>
      <c r="O9" s="222">
        <f t="shared" si="0"/>
        <v>8</v>
      </c>
      <c r="P9" s="222">
        <f t="shared" si="0"/>
        <v>9</v>
      </c>
      <c r="Q9" s="222">
        <f t="shared" si="0"/>
        <v>10</v>
      </c>
      <c r="R9" s="222">
        <f t="shared" si="0"/>
        <v>11</v>
      </c>
      <c r="S9" s="222">
        <f t="shared" si="0"/>
        <v>12</v>
      </c>
      <c r="T9" s="222">
        <f t="shared" si="0"/>
        <v>13</v>
      </c>
      <c r="U9" s="222">
        <f t="shared" si="0"/>
        <v>14</v>
      </c>
      <c r="V9" s="222">
        <f t="shared" si="0"/>
        <v>15</v>
      </c>
      <c r="W9" s="222">
        <f t="shared" si="0"/>
        <v>16</v>
      </c>
      <c r="X9" s="222">
        <f t="shared" si="0"/>
        <v>17</v>
      </c>
      <c r="Y9" s="222">
        <f t="shared" si="0"/>
        <v>18</v>
      </c>
      <c r="Z9" s="222">
        <f t="shared" si="0"/>
        <v>19</v>
      </c>
      <c r="AA9" s="224">
        <f t="shared" si="0"/>
        <v>20</v>
      </c>
      <c r="AB9" s="225"/>
    </row>
    <row r="10" spans="1:38" x14ac:dyDescent="0.3">
      <c r="A10" s="226"/>
      <c r="B10" s="227"/>
      <c r="C10" s="228"/>
      <c r="D10" s="229"/>
      <c r="E10" s="230"/>
      <c r="F10" s="309" t="s">
        <v>15</v>
      </c>
      <c r="G10" s="310"/>
      <c r="H10" s="231" t="str">
        <f>LEFT(F10,4)+1&amp;"/"&amp;RIGHT(F10,2)+1</f>
        <v>2021/22</v>
      </c>
      <c r="I10" s="231" t="str">
        <f>LEFT(H10,4)+1&amp;"/"&amp;RIGHT(H10,2)+1</f>
        <v>2022/23</v>
      </c>
      <c r="J10" s="231" t="str">
        <f t="shared" ref="J10:AA10" si="1">LEFT(I10,4)+1&amp;"/"&amp;RIGHT(I10,2)+1</f>
        <v>2023/24</v>
      </c>
      <c r="K10" s="231" t="str">
        <f t="shared" si="1"/>
        <v>2024/25</v>
      </c>
      <c r="L10" s="231" t="str">
        <f t="shared" si="1"/>
        <v>2025/26</v>
      </c>
      <c r="M10" s="231" t="str">
        <f t="shared" si="1"/>
        <v>2026/27</v>
      </c>
      <c r="N10" s="231" t="str">
        <f t="shared" si="1"/>
        <v>2027/28</v>
      </c>
      <c r="O10" s="231" t="str">
        <f t="shared" si="1"/>
        <v>2028/29</v>
      </c>
      <c r="P10" s="231" t="str">
        <f t="shared" si="1"/>
        <v>2029/30</v>
      </c>
      <c r="Q10" s="231" t="str">
        <f t="shared" si="1"/>
        <v>2030/31</v>
      </c>
      <c r="R10" s="231" t="str">
        <f t="shared" si="1"/>
        <v>2031/32</v>
      </c>
      <c r="S10" s="231" t="str">
        <f t="shared" si="1"/>
        <v>2032/33</v>
      </c>
      <c r="T10" s="231" t="str">
        <f t="shared" si="1"/>
        <v>2033/34</v>
      </c>
      <c r="U10" s="231" t="str">
        <f t="shared" si="1"/>
        <v>2034/35</v>
      </c>
      <c r="V10" s="231" t="str">
        <f t="shared" si="1"/>
        <v>2035/36</v>
      </c>
      <c r="W10" s="231" t="str">
        <f t="shared" si="1"/>
        <v>2036/37</v>
      </c>
      <c r="X10" s="231" t="str">
        <f t="shared" si="1"/>
        <v>2037/38</v>
      </c>
      <c r="Y10" s="231" t="str">
        <f t="shared" si="1"/>
        <v>2038/39</v>
      </c>
      <c r="Z10" s="231" t="str">
        <f t="shared" si="1"/>
        <v>2039/40</v>
      </c>
      <c r="AA10" s="232" t="str">
        <f t="shared" si="1"/>
        <v>2040/41</v>
      </c>
      <c r="AB10" s="225"/>
    </row>
    <row r="11" spans="1:38" x14ac:dyDescent="0.3">
      <c r="A11" s="226"/>
      <c r="B11" s="227"/>
      <c r="C11" s="228"/>
      <c r="D11" s="229"/>
      <c r="E11" s="233">
        <f>IF(E9&lt;=$C$7,1,0)</f>
        <v>1</v>
      </c>
      <c r="F11" s="233">
        <f t="shared" ref="F11:AA11" si="2">IF(F9&lt;=$C$7,1,0)</f>
        <v>1</v>
      </c>
      <c r="G11" s="233">
        <f t="shared" si="2"/>
        <v>1</v>
      </c>
      <c r="H11" s="233">
        <f t="shared" si="2"/>
        <v>1</v>
      </c>
      <c r="I11" s="233">
        <f t="shared" si="2"/>
        <v>1</v>
      </c>
      <c r="J11" s="233">
        <f t="shared" si="2"/>
        <v>1</v>
      </c>
      <c r="K11" s="233">
        <f t="shared" si="2"/>
        <v>1</v>
      </c>
      <c r="L11" s="233">
        <f t="shared" si="2"/>
        <v>1</v>
      </c>
      <c r="M11" s="233">
        <f t="shared" si="2"/>
        <v>1</v>
      </c>
      <c r="N11" s="233">
        <f t="shared" si="2"/>
        <v>1</v>
      </c>
      <c r="O11" s="233">
        <f t="shared" si="2"/>
        <v>1</v>
      </c>
      <c r="P11" s="233">
        <f t="shared" si="2"/>
        <v>1</v>
      </c>
      <c r="Q11" s="233">
        <f t="shared" si="2"/>
        <v>1</v>
      </c>
      <c r="R11" s="233">
        <f t="shared" si="2"/>
        <v>1</v>
      </c>
      <c r="S11" s="233">
        <f t="shared" si="2"/>
        <v>1</v>
      </c>
      <c r="T11" s="233">
        <f t="shared" si="2"/>
        <v>1</v>
      </c>
      <c r="U11" s="233">
        <f t="shared" si="2"/>
        <v>1</v>
      </c>
      <c r="V11" s="233">
        <f t="shared" si="2"/>
        <v>1</v>
      </c>
      <c r="W11" s="233">
        <f t="shared" si="2"/>
        <v>1</v>
      </c>
      <c r="X11" s="233">
        <f t="shared" si="2"/>
        <v>1</v>
      </c>
      <c r="Y11" s="233">
        <f t="shared" si="2"/>
        <v>1</v>
      </c>
      <c r="Z11" s="233">
        <f t="shared" si="2"/>
        <v>1</v>
      </c>
      <c r="AA11" s="234">
        <f t="shared" si="2"/>
        <v>1</v>
      </c>
      <c r="AB11" s="225"/>
    </row>
    <row r="12" spans="1:38" x14ac:dyDescent="0.3">
      <c r="A12" s="226"/>
      <c r="B12" s="227"/>
      <c r="C12" s="228"/>
      <c r="D12" s="229" t="s">
        <v>16</v>
      </c>
      <c r="E12" s="228" t="s">
        <v>17</v>
      </c>
      <c r="F12" s="228" t="s">
        <v>18</v>
      </c>
      <c r="G12" s="228" t="s">
        <v>19</v>
      </c>
      <c r="H12" s="228"/>
      <c r="I12" s="228"/>
      <c r="J12" s="228"/>
      <c r="K12" s="228"/>
      <c r="L12" s="228"/>
      <c r="M12" s="228"/>
      <c r="N12" s="228"/>
      <c r="O12" s="228"/>
      <c r="P12" s="228"/>
      <c r="Q12" s="228"/>
      <c r="R12" s="228"/>
      <c r="S12" s="228"/>
      <c r="T12" s="228"/>
      <c r="U12" s="228"/>
      <c r="V12" s="228"/>
      <c r="W12" s="228"/>
      <c r="X12" s="228"/>
      <c r="Y12" s="228"/>
      <c r="Z12" s="228"/>
      <c r="AA12" s="235"/>
      <c r="AB12" s="225"/>
    </row>
    <row r="13" spans="1:38" x14ac:dyDescent="0.3">
      <c r="A13" s="226"/>
      <c r="B13" s="227"/>
      <c r="C13" s="228"/>
      <c r="D13" s="229"/>
      <c r="E13" s="228" t="s">
        <v>12</v>
      </c>
      <c r="F13" s="228" t="s">
        <v>20</v>
      </c>
      <c r="G13" s="228" t="s">
        <v>18</v>
      </c>
      <c r="H13" s="228"/>
      <c r="I13" s="228"/>
      <c r="J13" s="228"/>
      <c r="K13" s="228"/>
      <c r="L13" s="228"/>
      <c r="M13" s="228"/>
      <c r="N13" s="228"/>
      <c r="O13" s="228"/>
      <c r="P13" s="228"/>
      <c r="Q13" s="228"/>
      <c r="R13" s="228"/>
      <c r="S13" s="228"/>
      <c r="T13" s="228"/>
      <c r="U13" s="228"/>
      <c r="V13" s="228"/>
      <c r="W13" s="228"/>
      <c r="X13" s="228"/>
      <c r="Y13" s="228"/>
      <c r="Z13" s="228"/>
      <c r="AA13" s="235"/>
      <c r="AB13" s="225"/>
    </row>
    <row r="14" spans="1:38" x14ac:dyDescent="0.3">
      <c r="A14" s="226"/>
      <c r="B14" s="227"/>
      <c r="C14" s="228"/>
      <c r="D14" s="229" t="s">
        <v>21</v>
      </c>
      <c r="E14" s="228" t="s">
        <v>21</v>
      </c>
      <c r="F14" s="228" t="s">
        <v>21</v>
      </c>
      <c r="G14" s="228" t="s">
        <v>21</v>
      </c>
      <c r="H14" s="228" t="s">
        <v>21</v>
      </c>
      <c r="I14" s="228" t="s">
        <v>21</v>
      </c>
      <c r="J14" s="228" t="s">
        <v>21</v>
      </c>
      <c r="K14" s="228" t="s">
        <v>21</v>
      </c>
      <c r="L14" s="228" t="s">
        <v>21</v>
      </c>
      <c r="M14" s="228" t="s">
        <v>21</v>
      </c>
      <c r="N14" s="228" t="s">
        <v>21</v>
      </c>
      <c r="O14" s="228" t="s">
        <v>21</v>
      </c>
      <c r="P14" s="228" t="s">
        <v>21</v>
      </c>
      <c r="Q14" s="228" t="s">
        <v>21</v>
      </c>
      <c r="R14" s="228" t="s">
        <v>21</v>
      </c>
      <c r="S14" s="228" t="s">
        <v>21</v>
      </c>
      <c r="T14" s="228" t="s">
        <v>21</v>
      </c>
      <c r="U14" s="228" t="s">
        <v>21</v>
      </c>
      <c r="V14" s="228" t="s">
        <v>21</v>
      </c>
      <c r="W14" s="228" t="s">
        <v>21</v>
      </c>
      <c r="X14" s="228" t="s">
        <v>21</v>
      </c>
      <c r="Y14" s="228" t="s">
        <v>21</v>
      </c>
      <c r="Z14" s="228" t="s">
        <v>21</v>
      </c>
      <c r="AA14" s="235" t="s">
        <v>21</v>
      </c>
      <c r="AB14" s="225"/>
    </row>
    <row r="15" spans="1:38" x14ac:dyDescent="0.3">
      <c r="A15" s="226"/>
      <c r="B15" s="227"/>
      <c r="C15" s="228"/>
      <c r="D15" s="236"/>
      <c r="E15" s="227"/>
      <c r="F15" s="227"/>
      <c r="G15" s="227"/>
      <c r="H15" s="227"/>
      <c r="I15" s="227"/>
      <c r="J15" s="227"/>
      <c r="K15" s="227"/>
      <c r="L15" s="227"/>
      <c r="M15" s="227"/>
      <c r="N15" s="227"/>
      <c r="O15" s="227"/>
      <c r="P15" s="227"/>
      <c r="Q15" s="227"/>
      <c r="R15" s="227"/>
      <c r="S15" s="227"/>
      <c r="T15" s="227"/>
      <c r="U15" s="227"/>
      <c r="V15" s="227"/>
      <c r="W15" s="227"/>
      <c r="X15" s="227"/>
      <c r="Y15" s="227"/>
      <c r="Z15" s="227"/>
      <c r="AA15" s="237"/>
      <c r="AB15" s="225"/>
    </row>
    <row r="16" spans="1:38" x14ac:dyDescent="0.3">
      <c r="A16" s="226"/>
      <c r="B16" s="227" t="s">
        <v>22</v>
      </c>
      <c r="C16" s="228"/>
      <c r="D16" s="238">
        <f>SUMPRODUCT(E16:AA16,$E$11:$AA$11)</f>
        <v>0</v>
      </c>
      <c r="E16" s="1"/>
      <c r="F16" s="1"/>
      <c r="G16" s="1"/>
      <c r="H16" s="1"/>
      <c r="I16" s="1"/>
      <c r="J16" s="1"/>
      <c r="K16" s="1"/>
      <c r="L16" s="1"/>
      <c r="M16" s="1"/>
      <c r="N16" s="1"/>
      <c r="O16" s="1"/>
      <c r="P16" s="1"/>
      <c r="Q16" s="1"/>
      <c r="R16" s="1"/>
      <c r="S16" s="1"/>
      <c r="T16" s="1"/>
      <c r="U16" s="1"/>
      <c r="V16" s="1"/>
      <c r="W16" s="1"/>
      <c r="X16" s="1"/>
      <c r="Y16" s="1"/>
      <c r="Z16" s="1"/>
      <c r="AA16" s="2"/>
      <c r="AB16" s="225"/>
    </row>
    <row r="17" spans="1:28" x14ac:dyDescent="0.3">
      <c r="A17" s="226"/>
      <c r="B17" s="227" t="s">
        <v>23</v>
      </c>
      <c r="C17" s="228"/>
      <c r="D17" s="238">
        <f>SUMPRODUCT(E17:AA17,$E$11:$AA$11)</f>
        <v>0</v>
      </c>
      <c r="E17" s="1"/>
      <c r="F17" s="1"/>
      <c r="G17" s="1"/>
      <c r="H17" s="1"/>
      <c r="I17" s="1"/>
      <c r="J17" s="1"/>
      <c r="K17" s="1"/>
      <c r="L17" s="1"/>
      <c r="M17" s="1"/>
      <c r="N17" s="1"/>
      <c r="O17" s="1"/>
      <c r="P17" s="1"/>
      <c r="Q17" s="1"/>
      <c r="R17" s="1"/>
      <c r="S17" s="1"/>
      <c r="T17" s="1"/>
      <c r="U17" s="1"/>
      <c r="V17" s="1"/>
      <c r="W17" s="1"/>
      <c r="X17" s="1"/>
      <c r="Y17" s="1"/>
      <c r="Z17" s="1"/>
      <c r="AA17" s="2"/>
      <c r="AB17" s="225"/>
    </row>
    <row r="18" spans="1:28" x14ac:dyDescent="0.3">
      <c r="A18" s="226"/>
      <c r="B18" s="227" t="s">
        <v>24</v>
      </c>
      <c r="C18" s="228"/>
      <c r="D18" s="238">
        <f>SUMPRODUCT(E18:AA18,$E$11:$AA$11)</f>
        <v>0</v>
      </c>
      <c r="E18" s="1"/>
      <c r="F18" s="1"/>
      <c r="G18" s="1"/>
      <c r="H18" s="1"/>
      <c r="I18" s="1"/>
      <c r="J18" s="1"/>
      <c r="K18" s="1"/>
      <c r="L18" s="1"/>
      <c r="M18" s="1"/>
      <c r="N18" s="1"/>
      <c r="O18" s="1"/>
      <c r="P18" s="1"/>
      <c r="Q18" s="1"/>
      <c r="R18" s="1"/>
      <c r="S18" s="1"/>
      <c r="T18" s="1"/>
      <c r="U18" s="1"/>
      <c r="V18" s="1"/>
      <c r="W18" s="1"/>
      <c r="X18" s="1"/>
      <c r="Y18" s="1"/>
      <c r="Z18" s="1"/>
      <c r="AA18" s="2"/>
      <c r="AB18" s="225"/>
    </row>
    <row r="19" spans="1:28" x14ac:dyDescent="0.3">
      <c r="A19" s="226"/>
      <c r="B19" s="227" t="s">
        <v>25</v>
      </c>
      <c r="C19" s="228"/>
      <c r="D19" s="238">
        <f>SUMPRODUCT(E19:AA19,$E$11:$AA$11)</f>
        <v>0</v>
      </c>
      <c r="E19" s="1"/>
      <c r="F19" s="1"/>
      <c r="G19" s="1"/>
      <c r="H19" s="1"/>
      <c r="I19" s="1"/>
      <c r="J19" s="1"/>
      <c r="K19" s="1"/>
      <c r="L19" s="1"/>
      <c r="M19" s="1"/>
      <c r="N19" s="1"/>
      <c r="O19" s="1"/>
      <c r="P19" s="1"/>
      <c r="Q19" s="1"/>
      <c r="R19" s="1"/>
      <c r="S19" s="1"/>
      <c r="T19" s="1"/>
      <c r="U19" s="1"/>
      <c r="V19" s="1"/>
      <c r="W19" s="1"/>
      <c r="X19" s="1"/>
      <c r="Y19" s="1"/>
      <c r="Z19" s="1"/>
      <c r="AA19" s="2"/>
      <c r="AB19" s="225"/>
    </row>
    <row r="20" spans="1:28" x14ac:dyDescent="0.3">
      <c r="A20" s="226"/>
      <c r="B20" s="227"/>
      <c r="C20" s="228"/>
      <c r="D20" s="236"/>
      <c r="E20" s="227"/>
      <c r="F20" s="227"/>
      <c r="G20" s="227"/>
      <c r="H20" s="227"/>
      <c r="I20" s="227"/>
      <c r="J20" s="227"/>
      <c r="K20" s="227"/>
      <c r="L20" s="227"/>
      <c r="M20" s="227"/>
      <c r="N20" s="227"/>
      <c r="O20" s="227"/>
      <c r="P20" s="227"/>
      <c r="Q20" s="227"/>
      <c r="R20" s="227"/>
      <c r="S20" s="227"/>
      <c r="T20" s="227"/>
      <c r="U20" s="227"/>
      <c r="V20" s="227"/>
      <c r="W20" s="227"/>
      <c r="X20" s="227"/>
      <c r="Y20" s="227"/>
      <c r="Z20" s="227"/>
      <c r="AA20" s="237"/>
      <c r="AB20" s="225"/>
    </row>
    <row r="21" spans="1:28" x14ac:dyDescent="0.3">
      <c r="A21" s="226"/>
      <c r="B21" s="236" t="s">
        <v>26</v>
      </c>
      <c r="C21" s="239"/>
      <c r="D21" s="240">
        <f>SUMPRODUCT(E21:AA21,$E$11:$AA$11)</f>
        <v>0</v>
      </c>
      <c r="E21" s="241">
        <f>SUM(E16:E19)</f>
        <v>0</v>
      </c>
      <c r="F21" s="241">
        <f t="shared" ref="F21:AA21" si="3">SUM(F16:F19)</f>
        <v>0</v>
      </c>
      <c r="G21" s="241">
        <f t="shared" si="3"/>
        <v>0</v>
      </c>
      <c r="H21" s="241">
        <f t="shared" si="3"/>
        <v>0</v>
      </c>
      <c r="I21" s="241">
        <f t="shared" si="3"/>
        <v>0</v>
      </c>
      <c r="J21" s="241">
        <f t="shared" si="3"/>
        <v>0</v>
      </c>
      <c r="K21" s="241">
        <f t="shared" si="3"/>
        <v>0</v>
      </c>
      <c r="L21" s="241">
        <f t="shared" si="3"/>
        <v>0</v>
      </c>
      <c r="M21" s="241">
        <f t="shared" si="3"/>
        <v>0</v>
      </c>
      <c r="N21" s="241">
        <f t="shared" si="3"/>
        <v>0</v>
      </c>
      <c r="O21" s="241">
        <f t="shared" si="3"/>
        <v>0</v>
      </c>
      <c r="P21" s="241">
        <f t="shared" si="3"/>
        <v>0</v>
      </c>
      <c r="Q21" s="241">
        <f t="shared" si="3"/>
        <v>0</v>
      </c>
      <c r="R21" s="241">
        <f t="shared" si="3"/>
        <v>0</v>
      </c>
      <c r="S21" s="241">
        <f t="shared" si="3"/>
        <v>0</v>
      </c>
      <c r="T21" s="241">
        <f t="shared" si="3"/>
        <v>0</v>
      </c>
      <c r="U21" s="241">
        <f t="shared" si="3"/>
        <v>0</v>
      </c>
      <c r="V21" s="241">
        <f t="shared" si="3"/>
        <v>0</v>
      </c>
      <c r="W21" s="241">
        <f t="shared" si="3"/>
        <v>0</v>
      </c>
      <c r="X21" s="241">
        <f t="shared" si="3"/>
        <v>0</v>
      </c>
      <c r="Y21" s="241">
        <f t="shared" si="3"/>
        <v>0</v>
      </c>
      <c r="Z21" s="241">
        <f t="shared" si="3"/>
        <v>0</v>
      </c>
      <c r="AA21" s="242">
        <f t="shared" si="3"/>
        <v>0</v>
      </c>
      <c r="AB21" s="225"/>
    </row>
    <row r="22" spans="1:28" x14ac:dyDescent="0.3">
      <c r="A22" s="226"/>
      <c r="B22" s="227"/>
      <c r="C22" s="243"/>
      <c r="D22" s="216"/>
      <c r="F22" s="244"/>
      <c r="G22" s="243"/>
      <c r="H22" s="243"/>
      <c r="I22" s="243"/>
      <c r="J22" s="245"/>
      <c r="K22" s="245"/>
      <c r="L22" s="245"/>
      <c r="M22" s="245"/>
      <c r="N22" s="245"/>
      <c r="O22" s="245"/>
      <c r="P22" s="245"/>
      <c r="Q22" s="245"/>
      <c r="R22" s="245"/>
      <c r="S22" s="245"/>
      <c r="T22" s="245"/>
      <c r="U22" s="245"/>
      <c r="V22" s="245"/>
      <c r="W22" s="245"/>
      <c r="X22" s="245"/>
      <c r="Y22" s="245"/>
      <c r="Z22" s="245"/>
      <c r="AA22" s="246"/>
    </row>
    <row r="23" spans="1:28" x14ac:dyDescent="0.3">
      <c r="A23" s="226"/>
      <c r="B23" s="227" t="s">
        <v>27</v>
      </c>
      <c r="C23" s="228"/>
      <c r="D23" s="238">
        <f>SUMPRODUCT(E23:AA23,$E$11:$AA$11)</f>
        <v>0</v>
      </c>
      <c r="E23" s="1"/>
      <c r="F23" s="1"/>
      <c r="G23" s="1"/>
      <c r="H23" s="1"/>
      <c r="I23" s="1"/>
      <c r="J23" s="1"/>
      <c r="K23" s="1"/>
      <c r="L23" s="1"/>
      <c r="M23" s="1"/>
      <c r="N23" s="1"/>
      <c r="O23" s="1"/>
      <c r="P23" s="1"/>
      <c r="Q23" s="1"/>
      <c r="R23" s="1"/>
      <c r="S23" s="1"/>
      <c r="T23" s="1"/>
      <c r="U23" s="1"/>
      <c r="V23" s="1"/>
      <c r="W23" s="1"/>
      <c r="X23" s="1"/>
      <c r="Y23" s="1"/>
      <c r="Z23" s="1"/>
      <c r="AA23" s="2"/>
      <c r="AB23" s="225"/>
    </row>
    <row r="24" spans="1:28" x14ac:dyDescent="0.3">
      <c r="A24" s="226"/>
      <c r="B24" s="216" t="s">
        <v>28</v>
      </c>
      <c r="C24" s="228"/>
      <c r="D24" s="238">
        <f>SUMPRODUCT(E24:AA24,$E$11:$AA$11)</f>
        <v>0</v>
      </c>
      <c r="E24" s="1"/>
      <c r="F24" s="1"/>
      <c r="G24" s="1"/>
      <c r="H24" s="1"/>
      <c r="I24" s="1"/>
      <c r="J24" s="1"/>
      <c r="K24" s="1"/>
      <c r="L24" s="1"/>
      <c r="M24" s="1"/>
      <c r="N24" s="1"/>
      <c r="O24" s="1"/>
      <c r="P24" s="1"/>
      <c r="Q24" s="1"/>
      <c r="R24" s="1"/>
      <c r="S24" s="1"/>
      <c r="T24" s="1"/>
      <c r="U24" s="1"/>
      <c r="V24" s="1"/>
      <c r="W24" s="1"/>
      <c r="X24" s="1"/>
      <c r="Y24" s="1"/>
      <c r="Z24" s="1"/>
      <c r="AA24" s="2"/>
      <c r="AB24" s="225"/>
    </row>
    <row r="25" spans="1:28" x14ac:dyDescent="0.3">
      <c r="A25" s="226"/>
      <c r="B25" s="227" t="s">
        <v>29</v>
      </c>
      <c r="C25" s="228"/>
      <c r="D25" s="238">
        <f>SUMPRODUCT(E25:AA25,$E$11:$AA$11)</f>
        <v>0</v>
      </c>
      <c r="E25" s="1"/>
      <c r="F25" s="1"/>
      <c r="G25" s="1"/>
      <c r="H25" s="1"/>
      <c r="I25" s="1"/>
      <c r="J25" s="1"/>
      <c r="K25" s="1"/>
      <c r="L25" s="1"/>
      <c r="M25" s="1"/>
      <c r="N25" s="1"/>
      <c r="O25" s="1"/>
      <c r="P25" s="1"/>
      <c r="Q25" s="1"/>
      <c r="R25" s="1"/>
      <c r="S25" s="1"/>
      <c r="T25" s="1"/>
      <c r="U25" s="1"/>
      <c r="V25" s="1"/>
      <c r="W25" s="1"/>
      <c r="X25" s="1"/>
      <c r="Y25" s="1"/>
      <c r="Z25" s="1"/>
      <c r="AA25" s="2"/>
      <c r="AB25" s="225"/>
    </row>
    <row r="26" spans="1:28" x14ac:dyDescent="0.3">
      <c r="A26" s="226"/>
      <c r="B26" s="227" t="s">
        <v>30</v>
      </c>
      <c r="C26" s="228"/>
      <c r="D26" s="238">
        <f>SUMPRODUCT(E26:AA26,$E$11:$AA$11)</f>
        <v>0</v>
      </c>
      <c r="E26" s="1"/>
      <c r="F26" s="1"/>
      <c r="G26" s="1"/>
      <c r="H26" s="1"/>
      <c r="I26" s="1"/>
      <c r="J26" s="1"/>
      <c r="K26" s="1"/>
      <c r="L26" s="1"/>
      <c r="M26" s="1"/>
      <c r="N26" s="1"/>
      <c r="O26" s="1"/>
      <c r="P26" s="1"/>
      <c r="Q26" s="1"/>
      <c r="R26" s="1"/>
      <c r="S26" s="1"/>
      <c r="T26" s="1"/>
      <c r="U26" s="1"/>
      <c r="V26" s="1"/>
      <c r="W26" s="1"/>
      <c r="X26" s="1"/>
      <c r="Y26" s="1"/>
      <c r="Z26" s="1"/>
      <c r="AA26" s="2"/>
      <c r="AB26" s="225"/>
    </row>
    <row r="27" spans="1:28" x14ac:dyDescent="0.3">
      <c r="A27" s="226"/>
      <c r="B27" s="227"/>
      <c r="C27" s="243"/>
      <c r="D27" s="216"/>
      <c r="F27" s="244"/>
      <c r="G27" s="243"/>
      <c r="H27" s="243"/>
      <c r="I27" s="243"/>
      <c r="J27" s="245"/>
      <c r="K27" s="245"/>
      <c r="L27" s="245"/>
      <c r="M27" s="245"/>
      <c r="N27" s="245"/>
      <c r="O27" s="245"/>
      <c r="P27" s="245"/>
      <c r="Q27" s="245"/>
      <c r="R27" s="245"/>
      <c r="S27" s="245"/>
      <c r="T27" s="245"/>
      <c r="U27" s="245"/>
      <c r="V27" s="245"/>
      <c r="W27" s="245"/>
      <c r="X27" s="245"/>
      <c r="Y27" s="245"/>
      <c r="Z27" s="245"/>
      <c r="AA27" s="246"/>
    </row>
    <row r="28" spans="1:28" x14ac:dyDescent="0.3">
      <c r="A28" s="226"/>
      <c r="B28" s="236" t="s">
        <v>31</v>
      </c>
      <c r="C28" s="228"/>
      <c r="D28" s="240">
        <f>SUMPRODUCT(E28:AA28,$E$11:$AA$11)</f>
        <v>0</v>
      </c>
      <c r="E28" s="241">
        <f>SUM(E23:E26)</f>
        <v>0</v>
      </c>
      <c r="F28" s="241">
        <f t="shared" ref="F28:AA28" si="4">SUM(F23:F26)</f>
        <v>0</v>
      </c>
      <c r="G28" s="241">
        <f t="shared" si="4"/>
        <v>0</v>
      </c>
      <c r="H28" s="241">
        <f t="shared" si="4"/>
        <v>0</v>
      </c>
      <c r="I28" s="241">
        <f t="shared" si="4"/>
        <v>0</v>
      </c>
      <c r="J28" s="241">
        <f t="shared" si="4"/>
        <v>0</v>
      </c>
      <c r="K28" s="241">
        <f t="shared" si="4"/>
        <v>0</v>
      </c>
      <c r="L28" s="241">
        <f t="shared" si="4"/>
        <v>0</v>
      </c>
      <c r="M28" s="241">
        <f t="shared" si="4"/>
        <v>0</v>
      </c>
      <c r="N28" s="241">
        <f t="shared" si="4"/>
        <v>0</v>
      </c>
      <c r="O28" s="241">
        <f t="shared" si="4"/>
        <v>0</v>
      </c>
      <c r="P28" s="241">
        <f t="shared" si="4"/>
        <v>0</v>
      </c>
      <c r="Q28" s="241">
        <f t="shared" si="4"/>
        <v>0</v>
      </c>
      <c r="R28" s="241">
        <f t="shared" si="4"/>
        <v>0</v>
      </c>
      <c r="S28" s="241">
        <f t="shared" si="4"/>
        <v>0</v>
      </c>
      <c r="T28" s="241">
        <f t="shared" si="4"/>
        <v>0</v>
      </c>
      <c r="U28" s="241">
        <f t="shared" si="4"/>
        <v>0</v>
      </c>
      <c r="V28" s="241">
        <f t="shared" si="4"/>
        <v>0</v>
      </c>
      <c r="W28" s="241">
        <f t="shared" si="4"/>
        <v>0</v>
      </c>
      <c r="X28" s="241">
        <f t="shared" si="4"/>
        <v>0</v>
      </c>
      <c r="Y28" s="241">
        <f t="shared" si="4"/>
        <v>0</v>
      </c>
      <c r="Z28" s="241">
        <f t="shared" si="4"/>
        <v>0</v>
      </c>
      <c r="AA28" s="242">
        <f t="shared" si="4"/>
        <v>0</v>
      </c>
      <c r="AB28" s="225"/>
    </row>
    <row r="29" spans="1:28" x14ac:dyDescent="0.3">
      <c r="A29" s="226"/>
      <c r="B29" s="227"/>
      <c r="C29" s="243"/>
      <c r="D29" s="216"/>
      <c r="F29" s="244"/>
      <c r="G29" s="243"/>
      <c r="H29" s="243"/>
      <c r="I29" s="243"/>
      <c r="J29" s="245"/>
      <c r="K29" s="245"/>
      <c r="L29" s="245"/>
      <c r="M29" s="245"/>
      <c r="N29" s="245"/>
      <c r="O29" s="245"/>
      <c r="P29" s="245"/>
      <c r="Q29" s="245"/>
      <c r="R29" s="245"/>
      <c r="S29" s="245"/>
      <c r="T29" s="245"/>
      <c r="U29" s="245"/>
      <c r="V29" s="245"/>
      <c r="W29" s="245"/>
      <c r="X29" s="245"/>
      <c r="Y29" s="245"/>
      <c r="Z29" s="245"/>
      <c r="AA29" s="246"/>
    </row>
    <row r="30" spans="1:28" x14ac:dyDescent="0.3">
      <c r="A30" s="226"/>
      <c r="B30" s="227" t="s">
        <v>32</v>
      </c>
      <c r="C30" s="239"/>
      <c r="D30" s="238">
        <f t="shared" ref="D30:D36" si="5">SUMPRODUCT(E30:AA30,$E$11:$AA$11)</f>
        <v>0</v>
      </c>
      <c r="E30" s="1"/>
      <c r="F30" s="1"/>
      <c r="G30" s="1"/>
      <c r="H30" s="1"/>
      <c r="I30" s="1"/>
      <c r="J30" s="1"/>
      <c r="K30" s="1"/>
      <c r="L30" s="1"/>
      <c r="M30" s="1"/>
      <c r="N30" s="1"/>
      <c r="O30" s="1"/>
      <c r="P30" s="1"/>
      <c r="Q30" s="1"/>
      <c r="R30" s="1"/>
      <c r="S30" s="1"/>
      <c r="T30" s="1"/>
      <c r="U30" s="1"/>
      <c r="V30" s="1"/>
      <c r="W30" s="1"/>
      <c r="X30" s="1"/>
      <c r="Y30" s="1"/>
      <c r="Z30" s="1"/>
      <c r="AA30" s="2"/>
      <c r="AB30" s="225"/>
    </row>
    <row r="31" spans="1:28" x14ac:dyDescent="0.3">
      <c r="A31" s="226"/>
      <c r="B31" s="227" t="s">
        <v>33</v>
      </c>
      <c r="C31" s="239"/>
      <c r="D31" s="238">
        <f t="shared" si="5"/>
        <v>0</v>
      </c>
      <c r="E31" s="1"/>
      <c r="F31" s="1"/>
      <c r="G31" s="1"/>
      <c r="H31" s="1"/>
      <c r="I31" s="1"/>
      <c r="J31" s="1"/>
      <c r="K31" s="1"/>
      <c r="L31" s="1"/>
      <c r="M31" s="1"/>
      <c r="N31" s="1"/>
      <c r="O31" s="1"/>
      <c r="P31" s="1"/>
      <c r="Q31" s="1"/>
      <c r="R31" s="1"/>
      <c r="S31" s="1"/>
      <c r="T31" s="1"/>
      <c r="U31" s="1"/>
      <c r="V31" s="1"/>
      <c r="W31" s="1"/>
      <c r="X31" s="1"/>
      <c r="Y31" s="1"/>
      <c r="Z31" s="1"/>
      <c r="AA31" s="2"/>
      <c r="AB31" s="225"/>
    </row>
    <row r="32" spans="1:28" x14ac:dyDescent="0.3">
      <c r="A32" s="226"/>
      <c r="B32" s="227" t="s">
        <v>34</v>
      </c>
      <c r="C32" s="239"/>
      <c r="D32" s="238">
        <f t="shared" si="5"/>
        <v>0</v>
      </c>
      <c r="E32" s="1"/>
      <c r="F32" s="1"/>
      <c r="G32" s="1"/>
      <c r="H32" s="1"/>
      <c r="I32" s="1"/>
      <c r="J32" s="1"/>
      <c r="K32" s="1"/>
      <c r="L32" s="1"/>
      <c r="M32" s="1"/>
      <c r="N32" s="1"/>
      <c r="O32" s="1"/>
      <c r="P32" s="1"/>
      <c r="Q32" s="1"/>
      <c r="R32" s="1"/>
      <c r="S32" s="1"/>
      <c r="T32" s="1"/>
      <c r="U32" s="1"/>
      <c r="V32" s="1"/>
      <c r="W32" s="1"/>
      <c r="X32" s="1"/>
      <c r="Y32" s="1"/>
      <c r="Z32" s="1"/>
      <c r="AA32" s="2"/>
      <c r="AB32" s="225"/>
    </row>
    <row r="33" spans="1:28" x14ac:dyDescent="0.3">
      <c r="A33" s="226"/>
      <c r="B33" s="227" t="s">
        <v>35</v>
      </c>
      <c r="C33" s="239"/>
      <c r="D33" s="238">
        <f t="shared" si="5"/>
        <v>0</v>
      </c>
      <c r="E33" s="1"/>
      <c r="F33" s="1"/>
      <c r="G33" s="1"/>
      <c r="H33" s="1"/>
      <c r="I33" s="1"/>
      <c r="J33" s="1"/>
      <c r="K33" s="1"/>
      <c r="L33" s="1"/>
      <c r="M33" s="1"/>
      <c r="N33" s="1"/>
      <c r="O33" s="1"/>
      <c r="P33" s="1"/>
      <c r="Q33" s="1"/>
      <c r="R33" s="1"/>
      <c r="S33" s="1"/>
      <c r="T33" s="1"/>
      <c r="U33" s="1"/>
      <c r="V33" s="1"/>
      <c r="W33" s="1"/>
      <c r="X33" s="1"/>
      <c r="Y33" s="1"/>
      <c r="Z33" s="1"/>
      <c r="AA33" s="2"/>
      <c r="AB33" s="225"/>
    </row>
    <row r="34" spans="1:28" x14ac:dyDescent="0.3">
      <c r="A34" s="226"/>
      <c r="B34" s="227" t="s">
        <v>36</v>
      </c>
      <c r="C34" s="239"/>
      <c r="D34" s="238">
        <f t="shared" si="5"/>
        <v>0</v>
      </c>
      <c r="E34" s="1"/>
      <c r="F34" s="1"/>
      <c r="G34" s="1"/>
      <c r="H34" s="1"/>
      <c r="I34" s="1"/>
      <c r="J34" s="1"/>
      <c r="K34" s="1"/>
      <c r="L34" s="1"/>
      <c r="M34" s="1"/>
      <c r="N34" s="1"/>
      <c r="O34" s="1"/>
      <c r="P34" s="1"/>
      <c r="Q34" s="1"/>
      <c r="R34" s="1"/>
      <c r="S34" s="1"/>
      <c r="T34" s="1"/>
      <c r="U34" s="1"/>
      <c r="V34" s="1"/>
      <c r="W34" s="1"/>
      <c r="X34" s="1"/>
      <c r="Y34" s="1"/>
      <c r="Z34" s="1"/>
      <c r="AA34" s="2"/>
      <c r="AB34" s="225"/>
    </row>
    <row r="35" spans="1:28" x14ac:dyDescent="0.3">
      <c r="A35" s="226"/>
      <c r="B35" s="227" t="s">
        <v>37</v>
      </c>
      <c r="C35" s="239"/>
      <c r="D35" s="238">
        <f t="shared" si="5"/>
        <v>0</v>
      </c>
      <c r="E35" s="1"/>
      <c r="F35" s="1"/>
      <c r="G35" s="1"/>
      <c r="H35" s="1"/>
      <c r="I35" s="1"/>
      <c r="J35" s="1"/>
      <c r="K35" s="1"/>
      <c r="L35" s="1"/>
      <c r="M35" s="1"/>
      <c r="N35" s="1"/>
      <c r="O35" s="1"/>
      <c r="P35" s="1"/>
      <c r="Q35" s="1"/>
      <c r="R35" s="1"/>
      <c r="S35" s="1"/>
      <c r="T35" s="1"/>
      <c r="U35" s="1"/>
      <c r="V35" s="1"/>
      <c r="W35" s="1"/>
      <c r="X35" s="1"/>
      <c r="Y35" s="1"/>
      <c r="Z35" s="1"/>
      <c r="AA35" s="2"/>
      <c r="AB35" s="225"/>
    </row>
    <row r="36" spans="1:28" x14ac:dyDescent="0.3">
      <c r="A36" s="226"/>
      <c r="B36" s="227" t="s">
        <v>38</v>
      </c>
      <c r="C36" s="239"/>
      <c r="D36" s="238">
        <f t="shared" si="5"/>
        <v>0</v>
      </c>
      <c r="E36" s="1"/>
      <c r="F36" s="1"/>
      <c r="G36" s="1"/>
      <c r="H36" s="1"/>
      <c r="I36" s="1"/>
      <c r="J36" s="1"/>
      <c r="K36" s="1"/>
      <c r="L36" s="1"/>
      <c r="M36" s="1"/>
      <c r="N36" s="1"/>
      <c r="O36" s="1"/>
      <c r="P36" s="1"/>
      <c r="Q36" s="1"/>
      <c r="R36" s="1"/>
      <c r="S36" s="1"/>
      <c r="T36" s="1"/>
      <c r="U36" s="1"/>
      <c r="V36" s="1"/>
      <c r="W36" s="1"/>
      <c r="X36" s="1"/>
      <c r="Y36" s="1"/>
      <c r="Z36" s="1"/>
      <c r="AA36" s="2"/>
      <c r="AB36" s="225"/>
    </row>
    <row r="37" spans="1:28" x14ac:dyDescent="0.3">
      <c r="A37" s="226"/>
      <c r="B37" s="227"/>
      <c r="C37" s="243"/>
      <c r="D37" s="216"/>
      <c r="F37" s="244"/>
      <c r="G37" s="243"/>
      <c r="H37" s="243"/>
      <c r="I37" s="243"/>
      <c r="J37" s="245"/>
      <c r="K37" s="245"/>
      <c r="L37" s="245"/>
      <c r="M37" s="245"/>
      <c r="N37" s="245"/>
      <c r="O37" s="245"/>
      <c r="P37" s="245"/>
      <c r="Q37" s="245"/>
      <c r="R37" s="245"/>
      <c r="S37" s="245"/>
      <c r="T37" s="245"/>
      <c r="U37" s="245"/>
      <c r="V37" s="245"/>
      <c r="W37" s="245"/>
      <c r="X37" s="245"/>
      <c r="Y37" s="245"/>
      <c r="Z37" s="245"/>
      <c r="AA37" s="246"/>
    </row>
    <row r="38" spans="1:28" x14ac:dyDescent="0.3">
      <c r="A38" s="226"/>
      <c r="B38" s="236" t="s">
        <v>39</v>
      </c>
      <c r="C38" s="239"/>
      <c r="D38" s="240">
        <f>SUMPRODUCT(E38:AA38,$E$11:$AA$11)</f>
        <v>0</v>
      </c>
      <c r="E38" s="241">
        <f>SUM(E30:E36)</f>
        <v>0</v>
      </c>
      <c r="F38" s="241">
        <f t="shared" ref="F38:AA38" si="6">SUM(F30:F36)</f>
        <v>0</v>
      </c>
      <c r="G38" s="241">
        <f t="shared" si="6"/>
        <v>0</v>
      </c>
      <c r="H38" s="241">
        <f t="shared" si="6"/>
        <v>0</v>
      </c>
      <c r="I38" s="241">
        <f t="shared" si="6"/>
        <v>0</v>
      </c>
      <c r="J38" s="241">
        <f t="shared" si="6"/>
        <v>0</v>
      </c>
      <c r="K38" s="241">
        <f t="shared" si="6"/>
        <v>0</v>
      </c>
      <c r="L38" s="241">
        <f t="shared" si="6"/>
        <v>0</v>
      </c>
      <c r="M38" s="241">
        <f t="shared" si="6"/>
        <v>0</v>
      </c>
      <c r="N38" s="241">
        <f t="shared" si="6"/>
        <v>0</v>
      </c>
      <c r="O38" s="241">
        <f t="shared" si="6"/>
        <v>0</v>
      </c>
      <c r="P38" s="241">
        <f t="shared" si="6"/>
        <v>0</v>
      </c>
      <c r="Q38" s="241">
        <f t="shared" si="6"/>
        <v>0</v>
      </c>
      <c r="R38" s="241">
        <f t="shared" si="6"/>
        <v>0</v>
      </c>
      <c r="S38" s="241">
        <f t="shared" si="6"/>
        <v>0</v>
      </c>
      <c r="T38" s="241">
        <f t="shared" si="6"/>
        <v>0</v>
      </c>
      <c r="U38" s="241">
        <f t="shared" si="6"/>
        <v>0</v>
      </c>
      <c r="V38" s="241">
        <f t="shared" si="6"/>
        <v>0</v>
      </c>
      <c r="W38" s="241">
        <f t="shared" si="6"/>
        <v>0</v>
      </c>
      <c r="X38" s="241">
        <f t="shared" si="6"/>
        <v>0</v>
      </c>
      <c r="Y38" s="241">
        <f t="shared" si="6"/>
        <v>0</v>
      </c>
      <c r="Z38" s="241">
        <f t="shared" si="6"/>
        <v>0</v>
      </c>
      <c r="AA38" s="242">
        <f t="shared" si="6"/>
        <v>0</v>
      </c>
      <c r="AB38" s="225"/>
    </row>
    <row r="39" spans="1:28" x14ac:dyDescent="0.3">
      <c r="A39" s="226"/>
      <c r="B39" s="227"/>
      <c r="C39" s="243"/>
      <c r="D39" s="216"/>
      <c r="F39" s="244"/>
      <c r="G39" s="243"/>
      <c r="H39" s="243"/>
      <c r="I39" s="243"/>
      <c r="J39" s="245"/>
      <c r="K39" s="245"/>
      <c r="L39" s="245"/>
      <c r="M39" s="245"/>
      <c r="N39" s="245"/>
      <c r="O39" s="245"/>
      <c r="P39" s="245"/>
      <c r="Q39" s="245"/>
      <c r="R39" s="245"/>
      <c r="S39" s="245"/>
      <c r="T39" s="245"/>
      <c r="U39" s="245"/>
      <c r="V39" s="245"/>
      <c r="W39" s="245"/>
      <c r="X39" s="245"/>
      <c r="Y39" s="245"/>
      <c r="Z39" s="245"/>
      <c r="AA39" s="246"/>
    </row>
    <row r="40" spans="1:28" x14ac:dyDescent="0.3">
      <c r="A40" s="226"/>
      <c r="B40" s="236" t="s">
        <v>40</v>
      </c>
      <c r="C40" s="243"/>
      <c r="D40" s="247">
        <f>SUMPRODUCT(E40:AA40,$E$11:$AA$11)</f>
        <v>0</v>
      </c>
      <c r="E40" s="248">
        <f>SUM(E21,E28,E38)</f>
        <v>0</v>
      </c>
      <c r="F40" s="248">
        <f t="shared" ref="F40:AA40" si="7">SUM(F21,F28,F38)</f>
        <v>0</v>
      </c>
      <c r="G40" s="248">
        <f t="shared" si="7"/>
        <v>0</v>
      </c>
      <c r="H40" s="248">
        <f t="shared" si="7"/>
        <v>0</v>
      </c>
      <c r="I40" s="248">
        <f t="shared" si="7"/>
        <v>0</v>
      </c>
      <c r="J40" s="248">
        <f t="shared" si="7"/>
        <v>0</v>
      </c>
      <c r="K40" s="248">
        <f t="shared" si="7"/>
        <v>0</v>
      </c>
      <c r="L40" s="248">
        <f t="shared" si="7"/>
        <v>0</v>
      </c>
      <c r="M40" s="248">
        <f t="shared" si="7"/>
        <v>0</v>
      </c>
      <c r="N40" s="248">
        <f t="shared" si="7"/>
        <v>0</v>
      </c>
      <c r="O40" s="248">
        <f t="shared" si="7"/>
        <v>0</v>
      </c>
      <c r="P40" s="248">
        <f t="shared" si="7"/>
        <v>0</v>
      </c>
      <c r="Q40" s="248">
        <f t="shared" si="7"/>
        <v>0</v>
      </c>
      <c r="R40" s="248">
        <f t="shared" si="7"/>
        <v>0</v>
      </c>
      <c r="S40" s="248">
        <f t="shared" si="7"/>
        <v>0</v>
      </c>
      <c r="T40" s="248">
        <f t="shared" si="7"/>
        <v>0</v>
      </c>
      <c r="U40" s="248">
        <f t="shared" si="7"/>
        <v>0</v>
      </c>
      <c r="V40" s="248">
        <f t="shared" si="7"/>
        <v>0</v>
      </c>
      <c r="W40" s="248">
        <f t="shared" si="7"/>
        <v>0</v>
      </c>
      <c r="X40" s="248">
        <f t="shared" si="7"/>
        <v>0</v>
      </c>
      <c r="Y40" s="248">
        <f t="shared" si="7"/>
        <v>0</v>
      </c>
      <c r="Z40" s="248">
        <f t="shared" si="7"/>
        <v>0</v>
      </c>
      <c r="AA40" s="249">
        <f t="shared" si="7"/>
        <v>0</v>
      </c>
    </row>
    <row r="41" spans="1:28" x14ac:dyDescent="0.3">
      <c r="A41" s="226"/>
      <c r="B41" s="227"/>
      <c r="C41" s="243"/>
      <c r="D41" s="216"/>
      <c r="F41" s="244"/>
      <c r="G41" s="243"/>
      <c r="H41" s="243"/>
      <c r="I41" s="243"/>
      <c r="J41" s="245"/>
      <c r="K41" s="245"/>
      <c r="L41" s="245"/>
      <c r="M41" s="245"/>
      <c r="N41" s="245"/>
      <c r="O41" s="245"/>
      <c r="P41" s="245"/>
      <c r="Q41" s="245"/>
      <c r="R41" s="245"/>
      <c r="S41" s="245"/>
      <c r="T41" s="245"/>
      <c r="U41" s="245"/>
      <c r="V41" s="245"/>
      <c r="W41" s="245"/>
      <c r="X41" s="245"/>
      <c r="Y41" s="245"/>
      <c r="Z41" s="245"/>
      <c r="AA41" s="246"/>
    </row>
    <row r="42" spans="1:28" x14ac:dyDescent="0.3">
      <c r="A42" s="226"/>
      <c r="B42" s="227" t="s">
        <v>41</v>
      </c>
      <c r="C42" s="243"/>
      <c r="D42" s="238">
        <f>SUMPRODUCT(E42:AA42,$E$11:$AA$11)</f>
        <v>0</v>
      </c>
      <c r="E42" s="1"/>
      <c r="F42" s="1"/>
      <c r="G42" s="1"/>
      <c r="H42" s="1"/>
      <c r="I42" s="1"/>
      <c r="J42" s="1"/>
      <c r="K42" s="1"/>
      <c r="L42" s="1"/>
      <c r="M42" s="1"/>
      <c r="N42" s="1"/>
      <c r="O42" s="1"/>
      <c r="P42" s="1"/>
      <c r="Q42" s="1"/>
      <c r="R42" s="1"/>
      <c r="S42" s="1"/>
      <c r="T42" s="1"/>
      <c r="U42" s="1"/>
      <c r="V42" s="1"/>
      <c r="W42" s="1"/>
      <c r="X42" s="1"/>
      <c r="Y42" s="1"/>
      <c r="Z42" s="1"/>
      <c r="AA42" s="2"/>
    </row>
    <row r="43" spans="1:28" x14ac:dyDescent="0.3">
      <c r="A43" s="226"/>
      <c r="B43" s="227" t="s">
        <v>42</v>
      </c>
      <c r="C43" s="243"/>
      <c r="D43" s="238">
        <f>SUMPRODUCT(E43:AA43,$E$11:$AA$11)</f>
        <v>0</v>
      </c>
      <c r="E43" s="1"/>
      <c r="F43" s="1"/>
      <c r="G43" s="1"/>
      <c r="H43" s="1"/>
      <c r="I43" s="1"/>
      <c r="J43" s="1"/>
      <c r="K43" s="1"/>
      <c r="L43" s="1"/>
      <c r="M43" s="1"/>
      <c r="N43" s="1"/>
      <c r="O43" s="1"/>
      <c r="P43" s="1"/>
      <c r="Q43" s="1"/>
      <c r="R43" s="1"/>
      <c r="S43" s="1"/>
      <c r="T43" s="1"/>
      <c r="U43" s="1"/>
      <c r="V43" s="1"/>
      <c r="W43" s="1"/>
      <c r="X43" s="1"/>
      <c r="Y43" s="1"/>
      <c r="Z43" s="1"/>
      <c r="AA43" s="2"/>
    </row>
    <row r="44" spans="1:28" x14ac:dyDescent="0.3">
      <c r="A44" s="226"/>
      <c r="B44" s="227" t="s">
        <v>43</v>
      </c>
      <c r="C44" s="243"/>
      <c r="D44" s="238">
        <f>SUMPRODUCT(E44:AA44,$E$11:$AA$11)</f>
        <v>0</v>
      </c>
      <c r="E44" s="1"/>
      <c r="F44" s="1"/>
      <c r="G44" s="1"/>
      <c r="H44" s="1"/>
      <c r="I44" s="1"/>
      <c r="J44" s="1"/>
      <c r="K44" s="1"/>
      <c r="L44" s="1"/>
      <c r="M44" s="1"/>
      <c r="N44" s="1"/>
      <c r="O44" s="1"/>
      <c r="P44" s="1"/>
      <c r="Q44" s="1"/>
      <c r="R44" s="1"/>
      <c r="S44" s="1"/>
      <c r="T44" s="1"/>
      <c r="U44" s="1"/>
      <c r="V44" s="1"/>
      <c r="W44" s="1"/>
      <c r="X44" s="1"/>
      <c r="Y44" s="1"/>
      <c r="Z44" s="1"/>
      <c r="AA44" s="2"/>
    </row>
    <row r="45" spans="1:28" x14ac:dyDescent="0.3">
      <c r="A45" s="226"/>
      <c r="B45" s="227" t="s">
        <v>44</v>
      </c>
      <c r="C45" s="243"/>
      <c r="D45" s="238">
        <f>SUMPRODUCT(E45:AA45,$E$11:$AA$11)</f>
        <v>0</v>
      </c>
      <c r="E45" s="1"/>
      <c r="F45" s="1"/>
      <c r="G45" s="1"/>
      <c r="H45" s="1"/>
      <c r="I45" s="1"/>
      <c r="J45" s="1"/>
      <c r="K45" s="1"/>
      <c r="L45" s="1"/>
      <c r="M45" s="1"/>
      <c r="N45" s="1"/>
      <c r="O45" s="1"/>
      <c r="P45" s="1"/>
      <c r="Q45" s="1"/>
      <c r="R45" s="1"/>
      <c r="S45" s="1"/>
      <c r="T45" s="1"/>
      <c r="U45" s="1"/>
      <c r="V45" s="1"/>
      <c r="W45" s="1"/>
      <c r="X45" s="1"/>
      <c r="Y45" s="1"/>
      <c r="Z45" s="1"/>
      <c r="AA45" s="2"/>
    </row>
    <row r="46" spans="1:28" x14ac:dyDescent="0.3">
      <c r="A46" s="226"/>
      <c r="B46" s="227"/>
      <c r="C46" s="243"/>
      <c r="D46" s="216"/>
      <c r="F46" s="244"/>
      <c r="G46" s="243"/>
      <c r="H46" s="243"/>
      <c r="I46" s="243"/>
      <c r="J46" s="245"/>
      <c r="K46" s="245"/>
      <c r="L46" s="245"/>
      <c r="M46" s="245"/>
      <c r="N46" s="245"/>
      <c r="O46" s="245"/>
      <c r="P46" s="245"/>
      <c r="Q46" s="245"/>
      <c r="R46" s="245"/>
      <c r="S46" s="245"/>
      <c r="T46" s="245"/>
      <c r="U46" s="245"/>
      <c r="V46" s="245"/>
      <c r="W46" s="245"/>
      <c r="X46" s="245"/>
      <c r="Y46" s="245"/>
      <c r="Z46" s="245"/>
      <c r="AA46" s="246"/>
    </row>
    <row r="47" spans="1:28" x14ac:dyDescent="0.3">
      <c r="A47" s="226"/>
      <c r="B47" s="236" t="s">
        <v>45</v>
      </c>
      <c r="C47" s="228"/>
      <c r="D47" s="247">
        <f>SUMPRODUCT(E47:AA47,$E$11:$AA$11)</f>
        <v>0</v>
      </c>
      <c r="E47" s="248">
        <f>SUM(E42:E45)</f>
        <v>0</v>
      </c>
      <c r="F47" s="248">
        <f t="shared" ref="F47:AA47" si="8">SUM(F42:F45)</f>
        <v>0</v>
      </c>
      <c r="G47" s="248">
        <f t="shared" si="8"/>
        <v>0</v>
      </c>
      <c r="H47" s="248">
        <f t="shared" si="8"/>
        <v>0</v>
      </c>
      <c r="I47" s="248">
        <f t="shared" si="8"/>
        <v>0</v>
      </c>
      <c r="J47" s="248">
        <f t="shared" si="8"/>
        <v>0</v>
      </c>
      <c r="K47" s="248">
        <f t="shared" si="8"/>
        <v>0</v>
      </c>
      <c r="L47" s="248">
        <f t="shared" si="8"/>
        <v>0</v>
      </c>
      <c r="M47" s="248">
        <f t="shared" si="8"/>
        <v>0</v>
      </c>
      <c r="N47" s="248">
        <f t="shared" si="8"/>
        <v>0</v>
      </c>
      <c r="O47" s="248">
        <f t="shared" si="8"/>
        <v>0</v>
      </c>
      <c r="P47" s="248">
        <f t="shared" si="8"/>
        <v>0</v>
      </c>
      <c r="Q47" s="248">
        <f t="shared" si="8"/>
        <v>0</v>
      </c>
      <c r="R47" s="248">
        <f t="shared" si="8"/>
        <v>0</v>
      </c>
      <c r="S47" s="248">
        <f t="shared" si="8"/>
        <v>0</v>
      </c>
      <c r="T47" s="248">
        <f t="shared" si="8"/>
        <v>0</v>
      </c>
      <c r="U47" s="248">
        <f t="shared" si="8"/>
        <v>0</v>
      </c>
      <c r="V47" s="248">
        <f t="shared" si="8"/>
        <v>0</v>
      </c>
      <c r="W47" s="248">
        <f t="shared" si="8"/>
        <v>0</v>
      </c>
      <c r="X47" s="248">
        <f t="shared" si="8"/>
        <v>0</v>
      </c>
      <c r="Y47" s="248">
        <f t="shared" si="8"/>
        <v>0</v>
      </c>
      <c r="Z47" s="248">
        <f t="shared" si="8"/>
        <v>0</v>
      </c>
      <c r="AA47" s="249">
        <f t="shared" si="8"/>
        <v>0</v>
      </c>
      <c r="AB47" s="225"/>
    </row>
    <row r="48" spans="1:28" x14ac:dyDescent="0.3">
      <c r="A48" s="226"/>
      <c r="B48" s="227"/>
      <c r="C48" s="228"/>
      <c r="D48" s="229"/>
      <c r="E48" s="250"/>
      <c r="F48" s="250"/>
      <c r="G48" s="250"/>
      <c r="H48" s="250"/>
      <c r="I48" s="250"/>
      <c r="J48" s="250"/>
      <c r="K48" s="250"/>
      <c r="L48" s="250"/>
      <c r="M48" s="250"/>
      <c r="N48" s="250"/>
      <c r="O48" s="250"/>
      <c r="P48" s="250"/>
      <c r="Q48" s="250"/>
      <c r="R48" s="250"/>
      <c r="S48" s="250"/>
      <c r="T48" s="250"/>
      <c r="U48" s="250"/>
      <c r="V48" s="250"/>
      <c r="W48" s="250"/>
      <c r="X48" s="250"/>
      <c r="Y48" s="250"/>
      <c r="Z48" s="250"/>
      <c r="AA48" s="251"/>
      <c r="AB48" s="225"/>
    </row>
    <row r="49" spans="1:28" ht="13.5" thickBot="1" x14ac:dyDescent="0.35">
      <c r="A49" s="226"/>
      <c r="B49" s="236" t="s">
        <v>46</v>
      </c>
      <c r="C49" s="243"/>
      <c r="D49" s="252">
        <f>SUMPRODUCT(E49:AA49,$E$11:$AA$11)</f>
        <v>0</v>
      </c>
      <c r="E49" s="253">
        <f>SUM(E40,E47)</f>
        <v>0</v>
      </c>
      <c r="F49" s="253">
        <f t="shared" ref="F49:AA49" si="9">SUM(F40,F47)</f>
        <v>0</v>
      </c>
      <c r="G49" s="253">
        <f t="shared" si="9"/>
        <v>0</v>
      </c>
      <c r="H49" s="253">
        <f t="shared" si="9"/>
        <v>0</v>
      </c>
      <c r="I49" s="253">
        <f t="shared" si="9"/>
        <v>0</v>
      </c>
      <c r="J49" s="253">
        <f t="shared" si="9"/>
        <v>0</v>
      </c>
      <c r="K49" s="253">
        <f t="shared" si="9"/>
        <v>0</v>
      </c>
      <c r="L49" s="253">
        <f t="shared" si="9"/>
        <v>0</v>
      </c>
      <c r="M49" s="253">
        <f t="shared" si="9"/>
        <v>0</v>
      </c>
      <c r="N49" s="253">
        <f t="shared" si="9"/>
        <v>0</v>
      </c>
      <c r="O49" s="253">
        <f t="shared" si="9"/>
        <v>0</v>
      </c>
      <c r="P49" s="253">
        <f t="shared" si="9"/>
        <v>0</v>
      </c>
      <c r="Q49" s="253">
        <f t="shared" si="9"/>
        <v>0</v>
      </c>
      <c r="R49" s="253">
        <f t="shared" si="9"/>
        <v>0</v>
      </c>
      <c r="S49" s="253">
        <f t="shared" si="9"/>
        <v>0</v>
      </c>
      <c r="T49" s="253">
        <f t="shared" si="9"/>
        <v>0</v>
      </c>
      <c r="U49" s="253">
        <f t="shared" si="9"/>
        <v>0</v>
      </c>
      <c r="V49" s="253">
        <f t="shared" si="9"/>
        <v>0</v>
      </c>
      <c r="W49" s="253">
        <f t="shared" si="9"/>
        <v>0</v>
      </c>
      <c r="X49" s="253">
        <f t="shared" si="9"/>
        <v>0</v>
      </c>
      <c r="Y49" s="253">
        <f t="shared" si="9"/>
        <v>0</v>
      </c>
      <c r="Z49" s="253">
        <f t="shared" si="9"/>
        <v>0</v>
      </c>
      <c r="AA49" s="254">
        <f t="shared" si="9"/>
        <v>0</v>
      </c>
    </row>
    <row r="50" spans="1:28" ht="13.5" thickBot="1" x14ac:dyDescent="0.35">
      <c r="A50" s="226"/>
      <c r="B50" s="227"/>
      <c r="C50" s="228"/>
      <c r="D50" s="229"/>
      <c r="E50" s="250"/>
      <c r="F50" s="250"/>
      <c r="G50" s="250"/>
      <c r="H50" s="250"/>
      <c r="I50" s="250"/>
      <c r="J50" s="250"/>
      <c r="K50" s="250"/>
      <c r="L50" s="250"/>
      <c r="M50" s="250"/>
      <c r="N50" s="250"/>
      <c r="O50" s="250"/>
      <c r="P50" s="250"/>
      <c r="Q50" s="250"/>
      <c r="R50" s="250"/>
      <c r="S50" s="250"/>
      <c r="T50" s="250"/>
      <c r="U50" s="250"/>
      <c r="V50" s="250"/>
      <c r="W50" s="250"/>
      <c r="X50" s="250"/>
      <c r="Y50" s="250"/>
      <c r="Z50" s="250"/>
      <c r="AA50" s="251"/>
      <c r="AB50" s="225"/>
    </row>
    <row r="51" spans="1:28" ht="13.5" thickBot="1" x14ac:dyDescent="0.35">
      <c r="A51" s="226"/>
      <c r="B51" s="255" t="s">
        <v>47</v>
      </c>
      <c r="C51" s="256">
        <v>3.5000000000000003E-2</v>
      </c>
      <c r="D51" s="229"/>
      <c r="E51" s="257">
        <f>1/(1+C51)^E9</f>
        <v>1</v>
      </c>
      <c r="F51" s="257">
        <f>1/(1+C51)^F9</f>
        <v>1</v>
      </c>
      <c r="G51" s="257">
        <f>1/(1+C51)^(G9)</f>
        <v>1</v>
      </c>
      <c r="H51" s="257">
        <f t="shared" ref="H51:AA51" si="10">1/(1+$C$51)^(0.5+H9)</f>
        <v>0.94970664189949849</v>
      </c>
      <c r="I51" s="257">
        <f t="shared" si="10"/>
        <v>0.91759095835700355</v>
      </c>
      <c r="J51" s="257">
        <f t="shared" si="10"/>
        <v>0.88656131242222569</v>
      </c>
      <c r="K51" s="257">
        <f t="shared" si="10"/>
        <v>0.85658097818572543</v>
      </c>
      <c r="L51" s="257">
        <f t="shared" si="10"/>
        <v>0.8276144716770294</v>
      </c>
      <c r="M51" s="257">
        <f t="shared" si="10"/>
        <v>0.7996275088666952</v>
      </c>
      <c r="N51" s="257">
        <f t="shared" si="10"/>
        <v>0.77258696508859437</v>
      </c>
      <c r="O51" s="257">
        <f t="shared" si="10"/>
        <v>0.74646083583439082</v>
      </c>
      <c r="P51" s="257">
        <f t="shared" si="10"/>
        <v>0.72121819887380756</v>
      </c>
      <c r="Q51" s="257">
        <f t="shared" si="10"/>
        <v>0.69682917765585284</v>
      </c>
      <c r="R51" s="257">
        <f t="shared" si="10"/>
        <v>0.67326490594768384</v>
      </c>
      <c r="S51" s="257">
        <f t="shared" si="10"/>
        <v>0.65049749366925991</v>
      </c>
      <c r="T51" s="257">
        <f t="shared" si="10"/>
        <v>0.62849999388334288</v>
      </c>
      <c r="U51" s="257">
        <f t="shared" si="10"/>
        <v>0.60724637090178069</v>
      </c>
      <c r="V51" s="257">
        <f t="shared" si="10"/>
        <v>0.58671146947031949</v>
      </c>
      <c r="W51" s="257">
        <f t="shared" si="10"/>
        <v>0.56687098499547783</v>
      </c>
      <c r="X51" s="257">
        <f t="shared" si="10"/>
        <v>0.54770143477823952</v>
      </c>
      <c r="Y51" s="257">
        <f t="shared" si="10"/>
        <v>0.52918013022052124</v>
      </c>
      <c r="Z51" s="257">
        <f t="shared" si="10"/>
        <v>0.51128514997151819</v>
      </c>
      <c r="AA51" s="258">
        <f t="shared" si="10"/>
        <v>0.49399531398214319</v>
      </c>
      <c r="AB51" s="225"/>
    </row>
    <row r="52" spans="1:28" x14ac:dyDescent="0.3">
      <c r="A52" s="226"/>
      <c r="B52" s="227"/>
      <c r="C52" s="228"/>
      <c r="D52" s="229"/>
      <c r="E52" s="243"/>
      <c r="F52" s="243"/>
      <c r="G52" s="243"/>
      <c r="H52" s="243"/>
      <c r="I52" s="243"/>
      <c r="J52" s="243"/>
      <c r="K52" s="243"/>
      <c r="L52" s="243"/>
      <c r="M52" s="243"/>
      <c r="N52" s="243"/>
      <c r="O52" s="243"/>
      <c r="P52" s="243"/>
      <c r="Q52" s="243"/>
      <c r="R52" s="243"/>
      <c r="S52" s="243"/>
      <c r="T52" s="243"/>
      <c r="U52" s="243"/>
      <c r="V52" s="243"/>
      <c r="W52" s="243"/>
      <c r="X52" s="243"/>
      <c r="Y52" s="243"/>
      <c r="Z52" s="243"/>
      <c r="AA52" s="259"/>
      <c r="AB52" s="225"/>
    </row>
    <row r="53" spans="1:28" ht="13.5" thickBot="1" x14ac:dyDescent="0.35">
      <c r="A53" s="226"/>
      <c r="B53" s="227" t="s">
        <v>48</v>
      </c>
      <c r="C53" s="228"/>
      <c r="D53" s="260">
        <f>SUMPRODUCT(E53:AA53,$E$11:$AA$11)</f>
        <v>0</v>
      </c>
      <c r="E53" s="261">
        <f t="shared" ref="E53:AA53" si="11">+E51*E49</f>
        <v>0</v>
      </c>
      <c r="F53" s="261">
        <f t="shared" si="11"/>
        <v>0</v>
      </c>
      <c r="G53" s="261">
        <f t="shared" si="11"/>
        <v>0</v>
      </c>
      <c r="H53" s="261">
        <f t="shared" si="11"/>
        <v>0</v>
      </c>
      <c r="I53" s="261">
        <f t="shared" si="11"/>
        <v>0</v>
      </c>
      <c r="J53" s="261">
        <f t="shared" si="11"/>
        <v>0</v>
      </c>
      <c r="K53" s="261">
        <f t="shared" si="11"/>
        <v>0</v>
      </c>
      <c r="L53" s="261">
        <f t="shared" si="11"/>
        <v>0</v>
      </c>
      <c r="M53" s="261">
        <f t="shared" si="11"/>
        <v>0</v>
      </c>
      <c r="N53" s="261">
        <f t="shared" si="11"/>
        <v>0</v>
      </c>
      <c r="O53" s="261">
        <f t="shared" si="11"/>
        <v>0</v>
      </c>
      <c r="P53" s="261">
        <f t="shared" si="11"/>
        <v>0</v>
      </c>
      <c r="Q53" s="261">
        <f t="shared" si="11"/>
        <v>0</v>
      </c>
      <c r="R53" s="261">
        <f t="shared" si="11"/>
        <v>0</v>
      </c>
      <c r="S53" s="261">
        <f t="shared" si="11"/>
        <v>0</v>
      </c>
      <c r="T53" s="261">
        <f t="shared" si="11"/>
        <v>0</v>
      </c>
      <c r="U53" s="261">
        <f t="shared" si="11"/>
        <v>0</v>
      </c>
      <c r="V53" s="261">
        <f t="shared" si="11"/>
        <v>0</v>
      </c>
      <c r="W53" s="261">
        <f t="shared" si="11"/>
        <v>0</v>
      </c>
      <c r="X53" s="261">
        <f t="shared" si="11"/>
        <v>0</v>
      </c>
      <c r="Y53" s="261">
        <f t="shared" si="11"/>
        <v>0</v>
      </c>
      <c r="Z53" s="261">
        <f t="shared" si="11"/>
        <v>0</v>
      </c>
      <c r="AA53" s="262">
        <f t="shared" si="11"/>
        <v>0</v>
      </c>
      <c r="AB53" s="225"/>
    </row>
    <row r="54" spans="1:28" ht="14" thickTop="1" thickBot="1" x14ac:dyDescent="0.35">
      <c r="A54" s="226"/>
      <c r="B54" s="236"/>
      <c r="C54" s="229"/>
      <c r="D54" s="229"/>
      <c r="E54" s="263"/>
      <c r="F54" s="263"/>
      <c r="G54" s="263"/>
      <c r="H54" s="263"/>
      <c r="I54" s="263"/>
      <c r="J54" s="263"/>
      <c r="K54" s="263"/>
      <c r="L54" s="263"/>
      <c r="M54" s="263"/>
      <c r="N54" s="263"/>
      <c r="O54" s="263"/>
      <c r="P54" s="263"/>
      <c r="Q54" s="263"/>
      <c r="R54" s="263"/>
      <c r="S54" s="263"/>
      <c r="T54" s="263"/>
      <c r="U54" s="263"/>
      <c r="V54" s="263"/>
      <c r="W54" s="263"/>
      <c r="X54" s="263"/>
      <c r="Y54" s="263"/>
      <c r="Z54" s="263"/>
      <c r="AA54" s="264"/>
      <c r="AB54" s="225"/>
    </row>
    <row r="55" spans="1:28" ht="13.5" thickBot="1" x14ac:dyDescent="0.35">
      <c r="A55" s="226"/>
      <c r="B55" s="265" t="s">
        <v>49</v>
      </c>
      <c r="C55" s="266">
        <f>SUMPRODUCT(E55:AA55,$E$11:$AA$11)</f>
        <v>0</v>
      </c>
      <c r="E55" s="243">
        <f t="shared" ref="E55:S55" si="12">+E53</f>
        <v>0</v>
      </c>
      <c r="F55" s="243">
        <f t="shared" si="12"/>
        <v>0</v>
      </c>
      <c r="G55" s="243">
        <f t="shared" si="12"/>
        <v>0</v>
      </c>
      <c r="H55" s="243">
        <f t="shared" si="12"/>
        <v>0</v>
      </c>
      <c r="I55" s="243">
        <f t="shared" si="12"/>
        <v>0</v>
      </c>
      <c r="J55" s="243">
        <f t="shared" si="12"/>
        <v>0</v>
      </c>
      <c r="K55" s="243">
        <f t="shared" si="12"/>
        <v>0</v>
      </c>
      <c r="L55" s="243">
        <f t="shared" si="12"/>
        <v>0</v>
      </c>
      <c r="M55" s="243">
        <f t="shared" si="12"/>
        <v>0</v>
      </c>
      <c r="N55" s="243">
        <f t="shared" si="12"/>
        <v>0</v>
      </c>
      <c r="O55" s="243">
        <f t="shared" si="12"/>
        <v>0</v>
      </c>
      <c r="P55" s="243">
        <f t="shared" si="12"/>
        <v>0</v>
      </c>
      <c r="Q55" s="243">
        <f t="shared" si="12"/>
        <v>0</v>
      </c>
      <c r="R55" s="243">
        <f t="shared" si="12"/>
        <v>0</v>
      </c>
      <c r="S55" s="243">
        <f t="shared" si="12"/>
        <v>0</v>
      </c>
      <c r="T55" s="243">
        <f>+T53</f>
        <v>0</v>
      </c>
      <c r="U55" s="243">
        <f t="shared" ref="U55:AA55" si="13">+U53</f>
        <v>0</v>
      </c>
      <c r="V55" s="243">
        <f t="shared" si="13"/>
        <v>0</v>
      </c>
      <c r="W55" s="243">
        <f t="shared" si="13"/>
        <v>0</v>
      </c>
      <c r="X55" s="243">
        <f t="shared" si="13"/>
        <v>0</v>
      </c>
      <c r="Y55" s="243">
        <f t="shared" si="13"/>
        <v>0</v>
      </c>
      <c r="Z55" s="243">
        <f t="shared" si="13"/>
        <v>0</v>
      </c>
      <c r="AA55" s="259">
        <f t="shared" si="13"/>
        <v>0</v>
      </c>
      <c r="AB55" s="225"/>
    </row>
    <row r="56" spans="1:28" ht="13.5" thickBot="1" x14ac:dyDescent="0.35">
      <c r="A56" s="226"/>
      <c r="B56" s="236"/>
      <c r="C56" s="229"/>
      <c r="E56" s="243"/>
      <c r="F56" s="243"/>
      <c r="G56" s="243"/>
      <c r="H56" s="243"/>
      <c r="I56" s="243"/>
      <c r="J56" s="243"/>
      <c r="K56" s="243"/>
      <c r="L56" s="243"/>
      <c r="M56" s="243"/>
      <c r="N56" s="243"/>
      <c r="O56" s="243"/>
      <c r="P56" s="243"/>
      <c r="Q56" s="243"/>
      <c r="R56" s="243"/>
      <c r="S56" s="243"/>
      <c r="T56" s="243"/>
      <c r="U56" s="243"/>
      <c r="V56" s="243"/>
      <c r="W56" s="243"/>
      <c r="X56" s="243"/>
      <c r="Y56" s="243"/>
      <c r="Z56" s="243"/>
      <c r="AA56" s="259"/>
      <c r="AB56" s="225"/>
    </row>
    <row r="57" spans="1:28" ht="13.5" thickBot="1" x14ac:dyDescent="0.35">
      <c r="A57" s="226"/>
      <c r="B57" s="265" t="s">
        <v>50</v>
      </c>
      <c r="C57" s="266">
        <f>SUMPRODUCT(E57:AA57,$E$11:$AA$11)</f>
        <v>0</v>
      </c>
      <c r="E57" s="243"/>
      <c r="F57" s="243"/>
      <c r="G57" s="243">
        <f t="shared" ref="G57:S57" si="14">+G55</f>
        <v>0</v>
      </c>
      <c r="H57" s="243">
        <f t="shared" si="14"/>
        <v>0</v>
      </c>
      <c r="I57" s="243">
        <f t="shared" si="14"/>
        <v>0</v>
      </c>
      <c r="J57" s="243">
        <f t="shared" si="14"/>
        <v>0</v>
      </c>
      <c r="K57" s="243">
        <f t="shared" si="14"/>
        <v>0</v>
      </c>
      <c r="L57" s="243">
        <f t="shared" si="14"/>
        <v>0</v>
      </c>
      <c r="M57" s="243">
        <f t="shared" si="14"/>
        <v>0</v>
      </c>
      <c r="N57" s="243">
        <f t="shared" si="14"/>
        <v>0</v>
      </c>
      <c r="O57" s="243">
        <f t="shared" si="14"/>
        <v>0</v>
      </c>
      <c r="P57" s="243">
        <f t="shared" si="14"/>
        <v>0</v>
      </c>
      <c r="Q57" s="243">
        <f t="shared" si="14"/>
        <v>0</v>
      </c>
      <c r="R57" s="243">
        <f t="shared" si="14"/>
        <v>0</v>
      </c>
      <c r="S57" s="243">
        <f t="shared" si="14"/>
        <v>0</v>
      </c>
      <c r="T57" s="243">
        <f>+T55</f>
        <v>0</v>
      </c>
      <c r="U57" s="243">
        <f t="shared" ref="U57:AA57" si="15">+U55</f>
        <v>0</v>
      </c>
      <c r="V57" s="243">
        <f t="shared" si="15"/>
        <v>0</v>
      </c>
      <c r="W57" s="243">
        <f t="shared" si="15"/>
        <v>0</v>
      </c>
      <c r="X57" s="243">
        <f t="shared" si="15"/>
        <v>0</v>
      </c>
      <c r="Y57" s="243">
        <f t="shared" si="15"/>
        <v>0</v>
      </c>
      <c r="Z57" s="243">
        <f t="shared" si="15"/>
        <v>0</v>
      </c>
      <c r="AA57" s="259">
        <f t="shared" si="15"/>
        <v>0</v>
      </c>
      <c r="AB57" s="225"/>
    </row>
    <row r="58" spans="1:28" ht="13.5" thickBot="1" x14ac:dyDescent="0.35">
      <c r="A58" s="267"/>
      <c r="B58" s="268"/>
      <c r="C58" s="269"/>
      <c r="D58" s="268"/>
      <c r="E58" s="270"/>
      <c r="F58" s="270"/>
      <c r="G58" s="270"/>
      <c r="H58" s="270"/>
      <c r="I58" s="270"/>
      <c r="J58" s="270"/>
      <c r="K58" s="270"/>
      <c r="L58" s="270"/>
      <c r="M58" s="270"/>
      <c r="N58" s="270"/>
      <c r="O58" s="270"/>
      <c r="P58" s="270"/>
      <c r="Q58" s="270"/>
      <c r="R58" s="270"/>
      <c r="S58" s="270"/>
      <c r="T58" s="270"/>
      <c r="U58" s="270"/>
      <c r="V58" s="270"/>
      <c r="W58" s="270"/>
      <c r="X58" s="270"/>
      <c r="Y58" s="270"/>
      <c r="Z58" s="270"/>
      <c r="AA58" s="271"/>
      <c r="AB58" s="225"/>
    </row>
    <row r="59" spans="1:28" ht="13.5" thickBot="1" x14ac:dyDescent="0.35">
      <c r="B59" s="217"/>
      <c r="C59" s="272"/>
      <c r="D59" s="236"/>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25"/>
    </row>
    <row r="60" spans="1:28" x14ac:dyDescent="0.3">
      <c r="A60" s="220" t="s">
        <v>51</v>
      </c>
      <c r="B60" s="221" t="s">
        <v>14</v>
      </c>
      <c r="C60" s="222"/>
      <c r="D60" s="274"/>
      <c r="E60" s="275"/>
      <c r="F60" s="275"/>
      <c r="G60" s="276">
        <v>0</v>
      </c>
      <c r="H60" s="276">
        <v>1</v>
      </c>
      <c r="I60" s="276">
        <v>2</v>
      </c>
      <c r="J60" s="276">
        <v>3</v>
      </c>
      <c r="K60" s="276">
        <v>4</v>
      </c>
      <c r="L60" s="276">
        <f>K60+1</f>
        <v>5</v>
      </c>
      <c r="M60" s="276">
        <f t="shared" ref="M60:AA60" si="16">L60+1</f>
        <v>6</v>
      </c>
      <c r="N60" s="276">
        <f t="shared" si="16"/>
        <v>7</v>
      </c>
      <c r="O60" s="276">
        <f t="shared" si="16"/>
        <v>8</v>
      </c>
      <c r="P60" s="276">
        <f t="shared" si="16"/>
        <v>9</v>
      </c>
      <c r="Q60" s="276">
        <f t="shared" si="16"/>
        <v>10</v>
      </c>
      <c r="R60" s="276">
        <f t="shared" si="16"/>
        <v>11</v>
      </c>
      <c r="S60" s="276">
        <f t="shared" si="16"/>
        <v>12</v>
      </c>
      <c r="T60" s="276">
        <f t="shared" si="16"/>
        <v>13</v>
      </c>
      <c r="U60" s="276">
        <f t="shared" si="16"/>
        <v>14</v>
      </c>
      <c r="V60" s="276">
        <f t="shared" si="16"/>
        <v>15</v>
      </c>
      <c r="W60" s="276">
        <f t="shared" si="16"/>
        <v>16</v>
      </c>
      <c r="X60" s="276">
        <f t="shared" si="16"/>
        <v>17</v>
      </c>
      <c r="Y60" s="276">
        <f t="shared" si="16"/>
        <v>18</v>
      </c>
      <c r="Z60" s="276">
        <f t="shared" si="16"/>
        <v>19</v>
      </c>
      <c r="AA60" s="277">
        <f t="shared" si="16"/>
        <v>20</v>
      </c>
      <c r="AB60" s="225"/>
    </row>
    <row r="61" spans="1:28" x14ac:dyDescent="0.3">
      <c r="A61" s="226"/>
      <c r="B61" s="227"/>
      <c r="C61" s="228"/>
      <c r="D61" s="236"/>
      <c r="E61" s="244"/>
      <c r="F61" s="244"/>
      <c r="G61" s="243" t="s">
        <v>21</v>
      </c>
      <c r="H61" s="243" t="s">
        <v>21</v>
      </c>
      <c r="I61" s="243" t="s">
        <v>21</v>
      </c>
      <c r="J61" s="243" t="s">
        <v>21</v>
      </c>
      <c r="K61" s="243" t="s">
        <v>21</v>
      </c>
      <c r="L61" s="243" t="s">
        <v>21</v>
      </c>
      <c r="M61" s="243" t="s">
        <v>21</v>
      </c>
      <c r="N61" s="243" t="s">
        <v>21</v>
      </c>
      <c r="O61" s="243" t="s">
        <v>21</v>
      </c>
      <c r="P61" s="243" t="s">
        <v>21</v>
      </c>
      <c r="Q61" s="243" t="s">
        <v>21</v>
      </c>
      <c r="R61" s="243" t="s">
        <v>21</v>
      </c>
      <c r="S61" s="243" t="s">
        <v>21</v>
      </c>
      <c r="T61" s="243" t="s">
        <v>21</v>
      </c>
      <c r="U61" s="243" t="s">
        <v>21</v>
      </c>
      <c r="V61" s="243" t="s">
        <v>21</v>
      </c>
      <c r="W61" s="243" t="s">
        <v>21</v>
      </c>
      <c r="X61" s="243" t="s">
        <v>21</v>
      </c>
      <c r="Y61" s="243" t="s">
        <v>21</v>
      </c>
      <c r="Z61" s="243" t="s">
        <v>21</v>
      </c>
      <c r="AA61" s="259" t="s">
        <v>21</v>
      </c>
    </row>
    <row r="62" spans="1:28" x14ac:dyDescent="0.3">
      <c r="A62" s="226"/>
      <c r="B62" s="227" t="s">
        <v>52</v>
      </c>
      <c r="C62" s="228"/>
      <c r="D62" s="236"/>
      <c r="E62" s="244"/>
      <c r="F62" s="244"/>
      <c r="G62" s="243">
        <f>SUM($E55:G55)</f>
        <v>0</v>
      </c>
      <c r="H62" s="243">
        <f>SUM($E55:H55)</f>
        <v>0</v>
      </c>
      <c r="I62" s="243">
        <f>SUM($E55:I55)</f>
        <v>0</v>
      </c>
      <c r="J62" s="243">
        <f>SUM($E55:J55)</f>
        <v>0</v>
      </c>
      <c r="K62" s="243">
        <f>SUM($E55:K55)</f>
        <v>0</v>
      </c>
      <c r="L62" s="243">
        <f>SUM($E55:L55)</f>
        <v>0</v>
      </c>
      <c r="M62" s="243">
        <f>SUM($E55:M55)</f>
        <v>0</v>
      </c>
      <c r="N62" s="243">
        <f>SUM($E55:N55)</f>
        <v>0</v>
      </c>
      <c r="O62" s="243">
        <f>SUM($E55:O55)</f>
        <v>0</v>
      </c>
      <c r="P62" s="243">
        <f>SUM($E55:P55)</f>
        <v>0</v>
      </c>
      <c r="Q62" s="243">
        <f>SUM($E55:Q55)</f>
        <v>0</v>
      </c>
      <c r="R62" s="243">
        <f>SUM($E55:R55)</f>
        <v>0</v>
      </c>
      <c r="S62" s="243">
        <f>SUM($E55:S55)</f>
        <v>0</v>
      </c>
      <c r="T62" s="243">
        <f>SUM($E55:T55)</f>
        <v>0</v>
      </c>
      <c r="U62" s="243">
        <f>SUM($E55:U55)</f>
        <v>0</v>
      </c>
      <c r="V62" s="243">
        <f>SUM($E55:V55)</f>
        <v>0</v>
      </c>
      <c r="W62" s="243">
        <f>SUM($E55:W55)</f>
        <v>0</v>
      </c>
      <c r="X62" s="243">
        <f>SUM($E55:X55)</f>
        <v>0</v>
      </c>
      <c r="Y62" s="243">
        <f>SUM($E55:Y55)</f>
        <v>0</v>
      </c>
      <c r="Z62" s="243">
        <f>SUM($E55:Z55)</f>
        <v>0</v>
      </c>
      <c r="AA62" s="259">
        <f>SUM($E55:AA55)</f>
        <v>0</v>
      </c>
    </row>
    <row r="63" spans="1:28" ht="13.5" thickBot="1" x14ac:dyDescent="0.35">
      <c r="A63" s="226"/>
      <c r="B63" s="227"/>
      <c r="C63" s="228"/>
      <c r="D63" s="236"/>
      <c r="E63" s="244"/>
      <c r="F63" s="244"/>
      <c r="G63" s="278" t="str">
        <f>IF(G62&lt;=0,"",G60)</f>
        <v/>
      </c>
      <c r="H63" s="278" t="str">
        <f t="shared" ref="H63:AA63" si="17">IF(H62&lt;=0,"",H60)</f>
        <v/>
      </c>
      <c r="I63" s="278" t="str">
        <f t="shared" si="17"/>
        <v/>
      </c>
      <c r="J63" s="278" t="str">
        <f t="shared" si="17"/>
        <v/>
      </c>
      <c r="K63" s="278" t="str">
        <f t="shared" si="17"/>
        <v/>
      </c>
      <c r="L63" s="278" t="str">
        <f t="shared" si="17"/>
        <v/>
      </c>
      <c r="M63" s="278" t="str">
        <f t="shared" si="17"/>
        <v/>
      </c>
      <c r="N63" s="278" t="str">
        <f t="shared" si="17"/>
        <v/>
      </c>
      <c r="O63" s="278" t="str">
        <f t="shared" si="17"/>
        <v/>
      </c>
      <c r="P63" s="278" t="str">
        <f t="shared" si="17"/>
        <v/>
      </c>
      <c r="Q63" s="278" t="str">
        <f t="shared" si="17"/>
        <v/>
      </c>
      <c r="R63" s="278" t="str">
        <f t="shared" si="17"/>
        <v/>
      </c>
      <c r="S63" s="278" t="str">
        <f t="shared" si="17"/>
        <v/>
      </c>
      <c r="T63" s="278" t="str">
        <f t="shared" si="17"/>
        <v/>
      </c>
      <c r="U63" s="278" t="str">
        <f t="shared" si="17"/>
        <v/>
      </c>
      <c r="V63" s="278" t="str">
        <f t="shared" si="17"/>
        <v/>
      </c>
      <c r="W63" s="278" t="str">
        <f t="shared" si="17"/>
        <v/>
      </c>
      <c r="X63" s="278" t="str">
        <f t="shared" si="17"/>
        <v/>
      </c>
      <c r="Y63" s="278" t="str">
        <f t="shared" si="17"/>
        <v/>
      </c>
      <c r="Z63" s="278" t="str">
        <f t="shared" si="17"/>
        <v/>
      </c>
      <c r="AA63" s="279" t="str">
        <f t="shared" si="17"/>
        <v/>
      </c>
    </row>
    <row r="64" spans="1:28" ht="13.5" thickBot="1" x14ac:dyDescent="0.35">
      <c r="A64" s="226"/>
      <c r="B64" s="265" t="s">
        <v>53</v>
      </c>
      <c r="C64" s="280">
        <f>MIN(G63:AA63)</f>
        <v>0</v>
      </c>
      <c r="D64" s="216"/>
      <c r="F64" s="244"/>
      <c r="G64" s="243"/>
      <c r="H64" s="243"/>
      <c r="I64" s="243"/>
      <c r="J64" s="245"/>
      <c r="K64" s="245"/>
      <c r="L64" s="245"/>
      <c r="M64" s="245"/>
      <c r="N64" s="245"/>
      <c r="O64" s="245"/>
      <c r="P64" s="245"/>
      <c r="Q64" s="245"/>
      <c r="R64" s="245"/>
      <c r="S64" s="245"/>
      <c r="T64" s="245"/>
      <c r="U64" s="245"/>
      <c r="V64" s="245"/>
      <c r="W64" s="245"/>
      <c r="X64" s="245"/>
      <c r="Y64" s="245"/>
      <c r="Z64" s="245"/>
      <c r="AA64" s="246"/>
    </row>
    <row r="65" spans="1:28" x14ac:dyDescent="0.3">
      <c r="A65" s="226"/>
      <c r="B65" s="227"/>
      <c r="C65" s="243"/>
      <c r="D65" s="216"/>
      <c r="F65" s="244"/>
      <c r="G65" s="243"/>
      <c r="H65" s="243"/>
      <c r="I65" s="243"/>
      <c r="J65" s="245"/>
      <c r="K65" s="245"/>
      <c r="L65" s="245"/>
      <c r="M65" s="245"/>
      <c r="N65" s="245"/>
      <c r="O65" s="245"/>
      <c r="P65" s="245"/>
      <c r="Q65" s="245"/>
      <c r="R65" s="245"/>
      <c r="S65" s="245"/>
      <c r="T65" s="245"/>
      <c r="U65" s="245"/>
      <c r="V65" s="245"/>
      <c r="W65" s="245"/>
      <c r="X65" s="245"/>
      <c r="Y65" s="245"/>
      <c r="Z65" s="245"/>
      <c r="AA65" s="246"/>
    </row>
    <row r="66" spans="1:28" ht="12.5" x14ac:dyDescent="0.25">
      <c r="A66" s="226"/>
      <c r="B66" s="227" t="s">
        <v>54</v>
      </c>
      <c r="C66" s="281"/>
      <c r="D66" s="216"/>
      <c r="F66" s="225"/>
      <c r="G66" s="282">
        <f>SUM($G57:G57)</f>
        <v>0</v>
      </c>
      <c r="H66" s="282">
        <f>SUM($G57:H57)</f>
        <v>0</v>
      </c>
      <c r="I66" s="282">
        <f>SUM($G57:I57)</f>
        <v>0</v>
      </c>
      <c r="J66" s="282">
        <f>SUM($G57:J57)</f>
        <v>0</v>
      </c>
      <c r="K66" s="282">
        <f>SUM($G57:K57)</f>
        <v>0</v>
      </c>
      <c r="L66" s="282">
        <f>SUM($G57:L57)</f>
        <v>0</v>
      </c>
      <c r="M66" s="282">
        <f>SUM($G57:M57)</f>
        <v>0</v>
      </c>
      <c r="N66" s="282">
        <f>SUM($G57:N57)</f>
        <v>0</v>
      </c>
      <c r="O66" s="282">
        <f>SUM($G57:O57)</f>
        <v>0</v>
      </c>
      <c r="P66" s="282">
        <f>SUM($G57:P57)</f>
        <v>0</v>
      </c>
      <c r="Q66" s="282">
        <f>SUM($G57:Q57)</f>
        <v>0</v>
      </c>
      <c r="R66" s="282">
        <f>SUM($G57:R57)</f>
        <v>0</v>
      </c>
      <c r="S66" s="282">
        <f>SUM($G57:S57)</f>
        <v>0</v>
      </c>
      <c r="T66" s="282">
        <f>SUM($G57:T57)</f>
        <v>0</v>
      </c>
      <c r="U66" s="282">
        <f>SUM($G57:U57)</f>
        <v>0</v>
      </c>
      <c r="V66" s="282">
        <f>SUM($G57:V57)</f>
        <v>0</v>
      </c>
      <c r="W66" s="282">
        <f>SUM($G57:W57)</f>
        <v>0</v>
      </c>
      <c r="X66" s="282">
        <f>SUM($G57:X57)</f>
        <v>0</v>
      </c>
      <c r="Y66" s="282">
        <f>SUM($G57:Y57)</f>
        <v>0</v>
      </c>
      <c r="Z66" s="282">
        <f>SUM($G57:Z57)</f>
        <v>0</v>
      </c>
      <c r="AA66" s="283">
        <f>SUM($G57:AA57)</f>
        <v>0</v>
      </c>
    </row>
    <row r="67" spans="1:28" ht="13.5" thickBot="1" x14ac:dyDescent="0.35">
      <c r="A67" s="226"/>
      <c r="B67" s="225"/>
      <c r="C67" s="281"/>
      <c r="D67" s="216"/>
      <c r="F67" s="225"/>
      <c r="G67" s="278" t="str">
        <f>IF(G66&lt;=0,"",G60)</f>
        <v/>
      </c>
      <c r="H67" s="278" t="str">
        <f t="shared" ref="H67:AA67" si="18">IF(H66&lt;=0,"",H60)</f>
        <v/>
      </c>
      <c r="I67" s="278" t="str">
        <f t="shared" si="18"/>
        <v/>
      </c>
      <c r="J67" s="278" t="str">
        <f t="shared" si="18"/>
        <v/>
      </c>
      <c r="K67" s="278" t="str">
        <f t="shared" si="18"/>
        <v/>
      </c>
      <c r="L67" s="278" t="str">
        <f t="shared" si="18"/>
        <v/>
      </c>
      <c r="M67" s="278" t="str">
        <f t="shared" si="18"/>
        <v/>
      </c>
      <c r="N67" s="278" t="str">
        <f t="shared" si="18"/>
        <v/>
      </c>
      <c r="O67" s="278" t="str">
        <f t="shared" si="18"/>
        <v/>
      </c>
      <c r="P67" s="278" t="str">
        <f t="shared" si="18"/>
        <v/>
      </c>
      <c r="Q67" s="278" t="str">
        <f t="shared" si="18"/>
        <v/>
      </c>
      <c r="R67" s="278" t="str">
        <f t="shared" si="18"/>
        <v/>
      </c>
      <c r="S67" s="278" t="str">
        <f t="shared" si="18"/>
        <v/>
      </c>
      <c r="T67" s="278" t="str">
        <f t="shared" si="18"/>
        <v/>
      </c>
      <c r="U67" s="278" t="str">
        <f t="shared" si="18"/>
        <v/>
      </c>
      <c r="V67" s="278" t="str">
        <f t="shared" si="18"/>
        <v/>
      </c>
      <c r="W67" s="278" t="str">
        <f t="shared" si="18"/>
        <v/>
      </c>
      <c r="X67" s="278" t="str">
        <f t="shared" si="18"/>
        <v/>
      </c>
      <c r="Y67" s="278" t="str">
        <f t="shared" si="18"/>
        <v/>
      </c>
      <c r="Z67" s="278" t="str">
        <f t="shared" si="18"/>
        <v/>
      </c>
      <c r="AA67" s="279" t="str">
        <f t="shared" si="18"/>
        <v/>
      </c>
    </row>
    <row r="68" spans="1:28" ht="13.5" thickBot="1" x14ac:dyDescent="0.35">
      <c r="A68" s="226"/>
      <c r="B68" s="284" t="s">
        <v>55</v>
      </c>
      <c r="C68" s="280">
        <f>MIN(G67:AA67)</f>
        <v>0</v>
      </c>
      <c r="D68" s="216"/>
      <c r="F68" s="225"/>
      <c r="G68" s="225"/>
      <c r="H68" s="281"/>
      <c r="I68" s="281"/>
      <c r="J68" s="281"/>
      <c r="K68" s="281"/>
      <c r="L68" s="281"/>
      <c r="M68" s="281"/>
      <c r="N68" s="281"/>
      <c r="O68" s="281"/>
      <c r="P68" s="281"/>
      <c r="Q68" s="281"/>
      <c r="R68" s="281"/>
      <c r="S68" s="281"/>
      <c r="T68" s="281"/>
      <c r="U68" s="281"/>
      <c r="V68" s="281"/>
      <c r="W68" s="281"/>
      <c r="X68" s="281"/>
      <c r="Y68" s="281"/>
      <c r="Z68" s="281"/>
      <c r="AA68" s="285"/>
    </row>
    <row r="69" spans="1:28" ht="13.5" thickBot="1" x14ac:dyDescent="0.35">
      <c r="A69" s="267"/>
      <c r="B69" s="286"/>
      <c r="C69" s="287"/>
      <c r="D69" s="288"/>
      <c r="E69" s="286"/>
      <c r="F69" s="286"/>
      <c r="G69" s="287"/>
      <c r="H69" s="287"/>
      <c r="I69" s="287"/>
      <c r="J69" s="287"/>
      <c r="K69" s="287"/>
      <c r="L69" s="287"/>
      <c r="M69" s="287"/>
      <c r="N69" s="287"/>
      <c r="O69" s="287"/>
      <c r="P69" s="287"/>
      <c r="Q69" s="287"/>
      <c r="R69" s="287"/>
      <c r="S69" s="287"/>
      <c r="T69" s="287"/>
      <c r="U69" s="287"/>
      <c r="V69" s="287"/>
      <c r="W69" s="287"/>
      <c r="X69" s="287"/>
      <c r="Y69" s="287"/>
      <c r="Z69" s="287"/>
      <c r="AA69" s="289"/>
    </row>
    <row r="70" spans="1:28" ht="13.5" thickBot="1" x14ac:dyDescent="0.35"/>
    <row r="71" spans="1:28" ht="13.5" thickBot="1" x14ac:dyDescent="0.35">
      <c r="A71" s="220" t="s">
        <v>56</v>
      </c>
      <c r="B71" s="291"/>
      <c r="C71" s="292"/>
      <c r="D71" s="293"/>
      <c r="E71" s="222">
        <v>0</v>
      </c>
      <c r="F71" s="308">
        <v>0</v>
      </c>
      <c r="G71" s="308"/>
      <c r="H71" s="276">
        <v>1</v>
      </c>
      <c r="I71" s="276">
        <v>2</v>
      </c>
      <c r="J71" s="276">
        <v>3</v>
      </c>
      <c r="K71" s="276">
        <v>4</v>
      </c>
      <c r="L71" s="276">
        <f>K71+1</f>
        <v>5</v>
      </c>
      <c r="M71" s="276">
        <f t="shared" ref="M71:AA71" si="19">L71+1</f>
        <v>6</v>
      </c>
      <c r="N71" s="276">
        <f t="shared" si="19"/>
        <v>7</v>
      </c>
      <c r="O71" s="276">
        <f t="shared" si="19"/>
        <v>8</v>
      </c>
      <c r="P71" s="276">
        <f t="shared" si="19"/>
        <v>9</v>
      </c>
      <c r="Q71" s="276">
        <f t="shared" si="19"/>
        <v>10</v>
      </c>
      <c r="R71" s="276">
        <f t="shared" si="19"/>
        <v>11</v>
      </c>
      <c r="S71" s="276">
        <f t="shared" si="19"/>
        <v>12</v>
      </c>
      <c r="T71" s="276">
        <f t="shared" si="19"/>
        <v>13</v>
      </c>
      <c r="U71" s="276">
        <f t="shared" si="19"/>
        <v>14</v>
      </c>
      <c r="V71" s="276">
        <f t="shared" si="19"/>
        <v>15</v>
      </c>
      <c r="W71" s="276">
        <f t="shared" si="19"/>
        <v>16</v>
      </c>
      <c r="X71" s="276">
        <f t="shared" si="19"/>
        <v>17</v>
      </c>
      <c r="Y71" s="276">
        <f t="shared" si="19"/>
        <v>18</v>
      </c>
      <c r="Z71" s="276">
        <f t="shared" si="19"/>
        <v>19</v>
      </c>
      <c r="AA71" s="277">
        <f t="shared" si="19"/>
        <v>20</v>
      </c>
    </row>
    <row r="72" spans="1:28" ht="13.5" thickBot="1" x14ac:dyDescent="0.35">
      <c r="A72" s="294"/>
      <c r="B72" s="295" t="s">
        <v>57</v>
      </c>
      <c r="C72" s="3">
        <v>0</v>
      </c>
      <c r="D72" s="296"/>
      <c r="E72" s="228" t="s">
        <v>17</v>
      </c>
      <c r="F72" s="228" t="s">
        <v>18</v>
      </c>
      <c r="G72" s="228" t="s">
        <v>19</v>
      </c>
      <c r="H72" s="297" t="str">
        <f t="shared" ref="H72:AA72" si="20">H10</f>
        <v>2021/22</v>
      </c>
      <c r="I72" s="297" t="str">
        <f t="shared" si="20"/>
        <v>2022/23</v>
      </c>
      <c r="J72" s="297" t="str">
        <f t="shared" si="20"/>
        <v>2023/24</v>
      </c>
      <c r="K72" s="297" t="str">
        <f t="shared" si="20"/>
        <v>2024/25</v>
      </c>
      <c r="L72" s="297" t="str">
        <f t="shared" si="20"/>
        <v>2025/26</v>
      </c>
      <c r="M72" s="297" t="str">
        <f t="shared" si="20"/>
        <v>2026/27</v>
      </c>
      <c r="N72" s="297" t="str">
        <f t="shared" si="20"/>
        <v>2027/28</v>
      </c>
      <c r="O72" s="297" t="str">
        <f t="shared" si="20"/>
        <v>2028/29</v>
      </c>
      <c r="P72" s="297" t="str">
        <f t="shared" si="20"/>
        <v>2029/30</v>
      </c>
      <c r="Q72" s="297" t="str">
        <f t="shared" si="20"/>
        <v>2030/31</v>
      </c>
      <c r="R72" s="297" t="str">
        <f t="shared" si="20"/>
        <v>2031/32</v>
      </c>
      <c r="S72" s="297" t="str">
        <f t="shared" si="20"/>
        <v>2032/33</v>
      </c>
      <c r="T72" s="297" t="str">
        <f t="shared" si="20"/>
        <v>2033/34</v>
      </c>
      <c r="U72" s="297" t="str">
        <f t="shared" si="20"/>
        <v>2034/35</v>
      </c>
      <c r="V72" s="297" t="str">
        <f t="shared" si="20"/>
        <v>2035/36</v>
      </c>
      <c r="W72" s="297" t="str">
        <f t="shared" si="20"/>
        <v>2036/37</v>
      </c>
      <c r="X72" s="297" t="str">
        <f t="shared" si="20"/>
        <v>2037/38</v>
      </c>
      <c r="Y72" s="297" t="str">
        <f t="shared" si="20"/>
        <v>2038/39</v>
      </c>
      <c r="Z72" s="297" t="str">
        <f t="shared" si="20"/>
        <v>2039/40</v>
      </c>
      <c r="AA72" s="232" t="str">
        <f t="shared" si="20"/>
        <v>2040/41</v>
      </c>
    </row>
    <row r="73" spans="1:28" ht="13.5" thickBot="1" x14ac:dyDescent="0.35">
      <c r="A73" s="294"/>
      <c r="B73" s="295" t="s">
        <v>58</v>
      </c>
      <c r="C73" s="3">
        <v>0</v>
      </c>
      <c r="D73" s="296"/>
      <c r="E73" s="228" t="s">
        <v>12</v>
      </c>
      <c r="F73" s="228" t="s">
        <v>20</v>
      </c>
      <c r="G73" s="228" t="s">
        <v>18</v>
      </c>
      <c r="H73" s="297"/>
      <c r="I73" s="297"/>
      <c r="J73" s="297"/>
      <c r="K73" s="297"/>
      <c r="L73" s="297"/>
      <c r="M73" s="297"/>
      <c r="N73" s="297"/>
      <c r="O73" s="297"/>
      <c r="P73" s="297"/>
      <c r="Q73" s="297"/>
      <c r="R73" s="297"/>
      <c r="S73" s="297"/>
      <c r="T73" s="297"/>
      <c r="U73" s="297"/>
      <c r="V73" s="297"/>
      <c r="W73" s="297"/>
      <c r="X73" s="297"/>
      <c r="Y73" s="297"/>
      <c r="Z73" s="297"/>
      <c r="AA73" s="298"/>
    </row>
    <row r="74" spans="1:28" x14ac:dyDescent="0.3">
      <c r="A74" s="226"/>
      <c r="B74" s="225"/>
      <c r="C74" s="281"/>
      <c r="D74" s="296"/>
      <c r="E74" s="228" t="s">
        <v>21</v>
      </c>
      <c r="F74" s="228" t="s">
        <v>21</v>
      </c>
      <c r="G74" s="228" t="s">
        <v>21</v>
      </c>
      <c r="H74" s="243" t="s">
        <v>21</v>
      </c>
      <c r="I74" s="243" t="s">
        <v>21</v>
      </c>
      <c r="J74" s="243" t="s">
        <v>21</v>
      </c>
      <c r="K74" s="243" t="s">
        <v>21</v>
      </c>
      <c r="L74" s="243" t="s">
        <v>21</v>
      </c>
      <c r="M74" s="243" t="s">
        <v>21</v>
      </c>
      <c r="N74" s="243" t="s">
        <v>21</v>
      </c>
      <c r="O74" s="243" t="s">
        <v>21</v>
      </c>
      <c r="P74" s="243" t="s">
        <v>21</v>
      </c>
      <c r="Q74" s="243" t="s">
        <v>21</v>
      </c>
      <c r="R74" s="243" t="s">
        <v>21</v>
      </c>
      <c r="S74" s="243" t="s">
        <v>21</v>
      </c>
      <c r="T74" s="243" t="s">
        <v>21</v>
      </c>
      <c r="U74" s="243" t="s">
        <v>21</v>
      </c>
      <c r="V74" s="243" t="s">
        <v>21</v>
      </c>
      <c r="W74" s="243" t="s">
        <v>21</v>
      </c>
      <c r="X74" s="243" t="s">
        <v>21</v>
      </c>
      <c r="Y74" s="243" t="s">
        <v>21</v>
      </c>
      <c r="Z74" s="243" t="s">
        <v>21</v>
      </c>
      <c r="AA74" s="259" t="s">
        <v>21</v>
      </c>
    </row>
    <row r="75" spans="1:28" x14ac:dyDescent="0.3">
      <c r="A75" s="226"/>
      <c r="B75" s="225"/>
      <c r="C75" s="281"/>
      <c r="D75" s="296"/>
      <c r="E75" s="225"/>
      <c r="F75" s="225"/>
      <c r="G75" s="225"/>
      <c r="H75" s="225"/>
      <c r="I75" s="225"/>
      <c r="J75" s="225"/>
      <c r="K75" s="225"/>
      <c r="L75" s="225"/>
      <c r="M75" s="225"/>
      <c r="N75" s="225"/>
      <c r="O75" s="225"/>
      <c r="P75" s="225"/>
      <c r="Q75" s="225"/>
      <c r="R75" s="225"/>
      <c r="S75" s="225"/>
      <c r="T75" s="225"/>
      <c r="U75" s="225"/>
      <c r="V75" s="225"/>
      <c r="W75" s="225"/>
      <c r="X75" s="225"/>
      <c r="Y75" s="225"/>
      <c r="Z75" s="225"/>
      <c r="AA75" s="299"/>
    </row>
    <row r="76" spans="1:28" x14ac:dyDescent="0.3">
      <c r="A76" s="226"/>
      <c r="B76" s="225" t="s">
        <v>59</v>
      </c>
      <c r="C76" s="281"/>
      <c r="D76" s="238">
        <f>SUMPRODUCT(E76:AA76,$E$11:$AA$11)</f>
        <v>0</v>
      </c>
      <c r="E76" s="250">
        <v>0</v>
      </c>
      <c r="F76" s="250">
        <v>0</v>
      </c>
      <c r="G76" s="250">
        <f t="shared" ref="G76:AA76" si="21">G49*($C$72)</f>
        <v>0</v>
      </c>
      <c r="H76" s="250">
        <f t="shared" si="21"/>
        <v>0</v>
      </c>
      <c r="I76" s="250">
        <f t="shared" si="21"/>
        <v>0</v>
      </c>
      <c r="J76" s="250">
        <f t="shared" si="21"/>
        <v>0</v>
      </c>
      <c r="K76" s="250">
        <f t="shared" si="21"/>
        <v>0</v>
      </c>
      <c r="L76" s="250">
        <f t="shared" si="21"/>
        <v>0</v>
      </c>
      <c r="M76" s="250">
        <f t="shared" si="21"/>
        <v>0</v>
      </c>
      <c r="N76" s="250">
        <f t="shared" si="21"/>
        <v>0</v>
      </c>
      <c r="O76" s="250">
        <f t="shared" si="21"/>
        <v>0</v>
      </c>
      <c r="P76" s="250">
        <f t="shared" si="21"/>
        <v>0</v>
      </c>
      <c r="Q76" s="250">
        <f t="shared" si="21"/>
        <v>0</v>
      </c>
      <c r="R76" s="250">
        <f t="shared" si="21"/>
        <v>0</v>
      </c>
      <c r="S76" s="250">
        <f t="shared" si="21"/>
        <v>0</v>
      </c>
      <c r="T76" s="250">
        <f t="shared" si="21"/>
        <v>0</v>
      </c>
      <c r="U76" s="250">
        <f t="shared" si="21"/>
        <v>0</v>
      </c>
      <c r="V76" s="250">
        <f t="shared" si="21"/>
        <v>0</v>
      </c>
      <c r="W76" s="250">
        <f t="shared" si="21"/>
        <v>0</v>
      </c>
      <c r="X76" s="250">
        <f t="shared" si="21"/>
        <v>0</v>
      </c>
      <c r="Y76" s="250">
        <f t="shared" si="21"/>
        <v>0</v>
      </c>
      <c r="Z76" s="250">
        <f t="shared" si="21"/>
        <v>0</v>
      </c>
      <c r="AA76" s="251">
        <f t="shared" si="21"/>
        <v>0</v>
      </c>
      <c r="AB76" s="225"/>
    </row>
    <row r="77" spans="1:28" x14ac:dyDescent="0.3">
      <c r="A77" s="226"/>
      <c r="B77" s="300" t="s">
        <v>60</v>
      </c>
      <c r="C77" s="281"/>
      <c r="D77" s="238">
        <f>SUMPRODUCT(E77:AA77,$E$11:$AA$11)</f>
        <v>0</v>
      </c>
      <c r="E77" s="250">
        <v>0</v>
      </c>
      <c r="F77" s="250">
        <v>0</v>
      </c>
      <c r="G77" s="250">
        <f>G$47*$C$73</f>
        <v>0</v>
      </c>
      <c r="H77" s="250">
        <f t="shared" ref="H77:AA77" si="22">H$47*$C$73</f>
        <v>0</v>
      </c>
      <c r="I77" s="250">
        <f t="shared" si="22"/>
        <v>0</v>
      </c>
      <c r="J77" s="250">
        <f t="shared" si="22"/>
        <v>0</v>
      </c>
      <c r="K77" s="250">
        <f t="shared" si="22"/>
        <v>0</v>
      </c>
      <c r="L77" s="250">
        <f t="shared" si="22"/>
        <v>0</v>
      </c>
      <c r="M77" s="250">
        <f t="shared" si="22"/>
        <v>0</v>
      </c>
      <c r="N77" s="250">
        <f t="shared" si="22"/>
        <v>0</v>
      </c>
      <c r="O77" s="250">
        <f t="shared" si="22"/>
        <v>0</v>
      </c>
      <c r="P77" s="250">
        <f t="shared" si="22"/>
        <v>0</v>
      </c>
      <c r="Q77" s="250">
        <f t="shared" si="22"/>
        <v>0</v>
      </c>
      <c r="R77" s="250">
        <f t="shared" si="22"/>
        <v>0</v>
      </c>
      <c r="S77" s="250">
        <f t="shared" si="22"/>
        <v>0</v>
      </c>
      <c r="T77" s="250">
        <f t="shared" si="22"/>
        <v>0</v>
      </c>
      <c r="U77" s="250">
        <f t="shared" si="22"/>
        <v>0</v>
      </c>
      <c r="V77" s="250">
        <f t="shared" si="22"/>
        <v>0</v>
      </c>
      <c r="W77" s="250">
        <f t="shared" si="22"/>
        <v>0</v>
      </c>
      <c r="X77" s="250">
        <f t="shared" si="22"/>
        <v>0</v>
      </c>
      <c r="Y77" s="250">
        <f t="shared" si="22"/>
        <v>0</v>
      </c>
      <c r="Z77" s="250">
        <f t="shared" si="22"/>
        <v>0</v>
      </c>
      <c r="AA77" s="251">
        <f t="shared" si="22"/>
        <v>0</v>
      </c>
    </row>
    <row r="78" spans="1:28" x14ac:dyDescent="0.3">
      <c r="A78" s="226"/>
      <c r="B78" s="225"/>
      <c r="C78" s="281"/>
      <c r="D78" s="296"/>
      <c r="E78" s="225"/>
      <c r="F78" s="225"/>
      <c r="G78" s="225"/>
      <c r="H78" s="225"/>
      <c r="I78" s="225"/>
      <c r="J78" s="225"/>
      <c r="K78" s="225"/>
      <c r="L78" s="225"/>
      <c r="M78" s="225"/>
      <c r="N78" s="225"/>
      <c r="O78" s="225"/>
      <c r="P78" s="225"/>
      <c r="Q78" s="225"/>
      <c r="R78" s="225"/>
      <c r="S78" s="225"/>
      <c r="T78" s="225"/>
      <c r="U78" s="225"/>
      <c r="V78" s="225"/>
      <c r="W78" s="225"/>
      <c r="X78" s="225"/>
      <c r="Y78" s="225"/>
      <c r="Z78" s="225"/>
      <c r="AA78" s="299"/>
    </row>
    <row r="79" spans="1:28" x14ac:dyDescent="0.3">
      <c r="A79" s="226"/>
      <c r="B79" s="225" t="s">
        <v>61</v>
      </c>
      <c r="C79" s="281"/>
      <c r="D79" s="238">
        <f>SUMPRODUCT(E79:AA79,$E$11:$AA$11)</f>
        <v>0</v>
      </c>
      <c r="E79" s="250">
        <f>SUM(E76:E77)</f>
        <v>0</v>
      </c>
      <c r="F79" s="250">
        <f t="shared" ref="F79:AA79" si="23">SUM(F76:F77)</f>
        <v>0</v>
      </c>
      <c r="G79" s="250">
        <f t="shared" si="23"/>
        <v>0</v>
      </c>
      <c r="H79" s="250">
        <f t="shared" si="23"/>
        <v>0</v>
      </c>
      <c r="I79" s="250">
        <f t="shared" si="23"/>
        <v>0</v>
      </c>
      <c r="J79" s="250">
        <f t="shared" si="23"/>
        <v>0</v>
      </c>
      <c r="K79" s="250">
        <f t="shared" si="23"/>
        <v>0</v>
      </c>
      <c r="L79" s="250">
        <f t="shared" si="23"/>
        <v>0</v>
      </c>
      <c r="M79" s="250">
        <f t="shared" si="23"/>
        <v>0</v>
      </c>
      <c r="N79" s="250">
        <f t="shared" si="23"/>
        <v>0</v>
      </c>
      <c r="O79" s="250">
        <f t="shared" si="23"/>
        <v>0</v>
      </c>
      <c r="P79" s="250">
        <f t="shared" si="23"/>
        <v>0</v>
      </c>
      <c r="Q79" s="250">
        <f t="shared" si="23"/>
        <v>0</v>
      </c>
      <c r="R79" s="250">
        <f t="shared" si="23"/>
        <v>0</v>
      </c>
      <c r="S79" s="250">
        <f t="shared" si="23"/>
        <v>0</v>
      </c>
      <c r="T79" s="250">
        <f t="shared" si="23"/>
        <v>0</v>
      </c>
      <c r="U79" s="250">
        <f t="shared" si="23"/>
        <v>0</v>
      </c>
      <c r="V79" s="250">
        <f t="shared" si="23"/>
        <v>0</v>
      </c>
      <c r="W79" s="250">
        <f t="shared" si="23"/>
        <v>0</v>
      </c>
      <c r="X79" s="250">
        <f t="shared" si="23"/>
        <v>0</v>
      </c>
      <c r="Y79" s="250">
        <f t="shared" si="23"/>
        <v>0</v>
      </c>
      <c r="Z79" s="250">
        <f t="shared" si="23"/>
        <v>0</v>
      </c>
      <c r="AA79" s="251">
        <f t="shared" si="23"/>
        <v>0</v>
      </c>
    </row>
    <row r="80" spans="1:28" x14ac:dyDescent="0.3">
      <c r="A80" s="226"/>
      <c r="B80" s="225"/>
      <c r="C80" s="281"/>
      <c r="D80" s="296"/>
      <c r="E80" s="225"/>
      <c r="F80" s="225"/>
      <c r="G80" s="225"/>
      <c r="H80" s="225"/>
      <c r="I80" s="225"/>
      <c r="J80" s="225"/>
      <c r="K80" s="225"/>
      <c r="L80" s="225"/>
      <c r="M80" s="225"/>
      <c r="N80" s="225"/>
      <c r="O80" s="225"/>
      <c r="P80" s="225"/>
      <c r="Q80" s="225"/>
      <c r="R80" s="225"/>
      <c r="S80" s="225"/>
      <c r="T80" s="225"/>
      <c r="U80" s="225"/>
      <c r="V80" s="225"/>
      <c r="W80" s="225"/>
      <c r="X80" s="225"/>
      <c r="Y80" s="225"/>
      <c r="Z80" s="225"/>
      <c r="AA80" s="299"/>
    </row>
    <row r="81" spans="1:28" ht="13.5" thickBot="1" x14ac:dyDescent="0.35">
      <c r="A81" s="226"/>
      <c r="B81" s="225" t="s">
        <v>62</v>
      </c>
      <c r="C81" s="281"/>
      <c r="D81" s="301">
        <f>SUMPRODUCT(E81:AA81,$E$11:$AA$11)</f>
        <v>0</v>
      </c>
      <c r="E81" s="261">
        <f t="shared" ref="E81:AA81" si="24">E79+E49</f>
        <v>0</v>
      </c>
      <c r="F81" s="261">
        <f t="shared" si="24"/>
        <v>0</v>
      </c>
      <c r="G81" s="261">
        <f t="shared" si="24"/>
        <v>0</v>
      </c>
      <c r="H81" s="261">
        <f t="shared" si="24"/>
        <v>0</v>
      </c>
      <c r="I81" s="261">
        <f t="shared" si="24"/>
        <v>0</v>
      </c>
      <c r="J81" s="261">
        <f t="shared" si="24"/>
        <v>0</v>
      </c>
      <c r="K81" s="261">
        <f t="shared" si="24"/>
        <v>0</v>
      </c>
      <c r="L81" s="261">
        <f t="shared" si="24"/>
        <v>0</v>
      </c>
      <c r="M81" s="261">
        <f t="shared" si="24"/>
        <v>0</v>
      </c>
      <c r="N81" s="261">
        <f t="shared" si="24"/>
        <v>0</v>
      </c>
      <c r="O81" s="261">
        <f t="shared" si="24"/>
        <v>0</v>
      </c>
      <c r="P81" s="261">
        <f t="shared" si="24"/>
        <v>0</v>
      </c>
      <c r="Q81" s="261">
        <f t="shared" si="24"/>
        <v>0</v>
      </c>
      <c r="R81" s="261">
        <f t="shared" si="24"/>
        <v>0</v>
      </c>
      <c r="S81" s="261">
        <f t="shared" si="24"/>
        <v>0</v>
      </c>
      <c r="T81" s="261">
        <f t="shared" si="24"/>
        <v>0</v>
      </c>
      <c r="U81" s="261">
        <f t="shared" si="24"/>
        <v>0</v>
      </c>
      <c r="V81" s="261">
        <f t="shared" si="24"/>
        <v>0</v>
      </c>
      <c r="W81" s="261">
        <f t="shared" si="24"/>
        <v>0</v>
      </c>
      <c r="X81" s="261">
        <f t="shared" si="24"/>
        <v>0</v>
      </c>
      <c r="Y81" s="261">
        <f t="shared" si="24"/>
        <v>0</v>
      </c>
      <c r="Z81" s="261">
        <f t="shared" si="24"/>
        <v>0</v>
      </c>
      <c r="AA81" s="262">
        <f t="shared" si="24"/>
        <v>0</v>
      </c>
    </row>
    <row r="82" spans="1:28" ht="13.5" thickTop="1" x14ac:dyDescent="0.3">
      <c r="A82" s="226"/>
      <c r="B82" s="225"/>
      <c r="C82" s="281"/>
      <c r="D82" s="296"/>
      <c r="E82" s="225"/>
      <c r="F82" s="225"/>
      <c r="G82" s="225"/>
      <c r="H82" s="225"/>
      <c r="I82" s="225"/>
      <c r="J82" s="225"/>
      <c r="K82" s="225"/>
      <c r="L82" s="225"/>
      <c r="M82" s="225"/>
      <c r="N82" s="225"/>
      <c r="O82" s="225"/>
      <c r="P82" s="225"/>
      <c r="Q82" s="225"/>
      <c r="R82" s="225"/>
      <c r="S82" s="225"/>
      <c r="T82" s="225"/>
      <c r="U82" s="225"/>
      <c r="V82" s="225"/>
      <c r="W82" s="225"/>
      <c r="X82" s="225"/>
      <c r="Y82" s="225"/>
      <c r="Z82" s="225"/>
      <c r="AA82" s="299"/>
    </row>
    <row r="83" spans="1:28" ht="13.5" thickBot="1" x14ac:dyDescent="0.35">
      <c r="A83" s="226"/>
      <c r="B83" s="227" t="s">
        <v>63</v>
      </c>
      <c r="C83" s="281"/>
      <c r="D83" s="260">
        <f>SUMPRODUCT(E83:AA83,$E$11:$AA$11)</f>
        <v>0</v>
      </c>
      <c r="E83" s="261">
        <f t="shared" ref="E83:AA83" si="25">E81*E51</f>
        <v>0</v>
      </c>
      <c r="F83" s="261">
        <f t="shared" si="25"/>
        <v>0</v>
      </c>
      <c r="G83" s="261">
        <f t="shared" si="25"/>
        <v>0</v>
      </c>
      <c r="H83" s="261">
        <f t="shared" si="25"/>
        <v>0</v>
      </c>
      <c r="I83" s="261">
        <f t="shared" si="25"/>
        <v>0</v>
      </c>
      <c r="J83" s="261">
        <f t="shared" si="25"/>
        <v>0</v>
      </c>
      <c r="K83" s="261">
        <f t="shared" si="25"/>
        <v>0</v>
      </c>
      <c r="L83" s="261">
        <f t="shared" si="25"/>
        <v>0</v>
      </c>
      <c r="M83" s="261">
        <f t="shared" si="25"/>
        <v>0</v>
      </c>
      <c r="N83" s="261">
        <f t="shared" si="25"/>
        <v>0</v>
      </c>
      <c r="O83" s="261">
        <f t="shared" si="25"/>
        <v>0</v>
      </c>
      <c r="P83" s="261">
        <f t="shared" si="25"/>
        <v>0</v>
      </c>
      <c r="Q83" s="261">
        <f t="shared" si="25"/>
        <v>0</v>
      </c>
      <c r="R83" s="261">
        <f t="shared" si="25"/>
        <v>0</v>
      </c>
      <c r="S83" s="261">
        <f t="shared" si="25"/>
        <v>0</v>
      </c>
      <c r="T83" s="261">
        <f t="shared" si="25"/>
        <v>0</v>
      </c>
      <c r="U83" s="261">
        <f t="shared" si="25"/>
        <v>0</v>
      </c>
      <c r="V83" s="261">
        <f t="shared" si="25"/>
        <v>0</v>
      </c>
      <c r="W83" s="261">
        <f t="shared" si="25"/>
        <v>0</v>
      </c>
      <c r="X83" s="261">
        <f t="shared" si="25"/>
        <v>0</v>
      </c>
      <c r="Y83" s="261">
        <f t="shared" si="25"/>
        <v>0</v>
      </c>
      <c r="Z83" s="261">
        <f t="shared" si="25"/>
        <v>0</v>
      </c>
      <c r="AA83" s="262">
        <f t="shared" si="25"/>
        <v>0</v>
      </c>
    </row>
    <row r="84" spans="1:28" ht="14" thickTop="1" thickBot="1" x14ac:dyDescent="0.35">
      <c r="A84" s="226"/>
      <c r="B84" s="225"/>
      <c r="C84" s="281"/>
      <c r="D84" s="296"/>
      <c r="E84" s="225"/>
      <c r="F84" s="225"/>
      <c r="G84" s="225"/>
      <c r="H84" s="225"/>
      <c r="I84" s="225"/>
      <c r="J84" s="225"/>
      <c r="K84" s="225"/>
      <c r="L84" s="225"/>
      <c r="M84" s="225"/>
      <c r="N84" s="225"/>
      <c r="O84" s="225"/>
      <c r="P84" s="225"/>
      <c r="Q84" s="225"/>
      <c r="R84" s="225"/>
      <c r="S84" s="225"/>
      <c r="T84" s="225"/>
      <c r="U84" s="225"/>
      <c r="V84" s="225"/>
      <c r="W84" s="225"/>
      <c r="X84" s="225"/>
      <c r="Y84" s="225"/>
      <c r="Z84" s="225"/>
      <c r="AA84" s="299"/>
    </row>
    <row r="85" spans="1:28" ht="13.5" thickBot="1" x14ac:dyDescent="0.35">
      <c r="A85" s="226"/>
      <c r="B85" s="265" t="s">
        <v>49</v>
      </c>
      <c r="C85" s="266">
        <f>SUMPRODUCT(E85:AA85,$E$11:$AA$11)</f>
        <v>0</v>
      </c>
      <c r="D85" s="296"/>
      <c r="E85" s="243">
        <f t="shared" ref="E85:S85" si="26">+E83</f>
        <v>0</v>
      </c>
      <c r="F85" s="243">
        <f t="shared" si="26"/>
        <v>0</v>
      </c>
      <c r="G85" s="243">
        <f t="shared" si="26"/>
        <v>0</v>
      </c>
      <c r="H85" s="243">
        <f t="shared" si="26"/>
        <v>0</v>
      </c>
      <c r="I85" s="243">
        <f t="shared" si="26"/>
        <v>0</v>
      </c>
      <c r="J85" s="243">
        <f t="shared" si="26"/>
        <v>0</v>
      </c>
      <c r="K85" s="243">
        <f t="shared" si="26"/>
        <v>0</v>
      </c>
      <c r="L85" s="243">
        <f t="shared" si="26"/>
        <v>0</v>
      </c>
      <c r="M85" s="243">
        <f t="shared" si="26"/>
        <v>0</v>
      </c>
      <c r="N85" s="243">
        <f t="shared" si="26"/>
        <v>0</v>
      </c>
      <c r="O85" s="243">
        <f t="shared" si="26"/>
        <v>0</v>
      </c>
      <c r="P85" s="243">
        <f t="shared" si="26"/>
        <v>0</v>
      </c>
      <c r="Q85" s="243">
        <f t="shared" si="26"/>
        <v>0</v>
      </c>
      <c r="R85" s="243">
        <f t="shared" si="26"/>
        <v>0</v>
      </c>
      <c r="S85" s="243">
        <f t="shared" si="26"/>
        <v>0</v>
      </c>
      <c r="T85" s="243">
        <f>+T83</f>
        <v>0</v>
      </c>
      <c r="U85" s="243">
        <f t="shared" ref="U85:AA85" si="27">+U83</f>
        <v>0</v>
      </c>
      <c r="V85" s="243">
        <f t="shared" si="27"/>
        <v>0</v>
      </c>
      <c r="W85" s="243">
        <f t="shared" si="27"/>
        <v>0</v>
      </c>
      <c r="X85" s="243">
        <f t="shared" si="27"/>
        <v>0</v>
      </c>
      <c r="Y85" s="243">
        <f t="shared" si="27"/>
        <v>0</v>
      </c>
      <c r="Z85" s="243">
        <f t="shared" si="27"/>
        <v>0</v>
      </c>
      <c r="AA85" s="259">
        <f t="shared" si="27"/>
        <v>0</v>
      </c>
    </row>
    <row r="86" spans="1:28" ht="13.5" thickBot="1" x14ac:dyDescent="0.35">
      <c r="A86" s="226"/>
      <c r="B86" s="236"/>
      <c r="C86" s="229"/>
      <c r="D86" s="296"/>
      <c r="E86" s="243"/>
      <c r="F86" s="243"/>
      <c r="G86" s="243"/>
      <c r="H86" s="243"/>
      <c r="I86" s="243"/>
      <c r="J86" s="243"/>
      <c r="K86" s="243"/>
      <c r="L86" s="243"/>
      <c r="M86" s="243"/>
      <c r="N86" s="243"/>
      <c r="O86" s="243"/>
      <c r="P86" s="243"/>
      <c r="Q86" s="243"/>
      <c r="R86" s="243"/>
      <c r="S86" s="243"/>
      <c r="T86" s="243"/>
      <c r="U86" s="243"/>
      <c r="V86" s="243"/>
      <c r="W86" s="243"/>
      <c r="X86" s="243"/>
      <c r="Y86" s="243"/>
      <c r="Z86" s="243"/>
      <c r="AA86" s="259"/>
    </row>
    <row r="87" spans="1:28" ht="13.5" thickBot="1" x14ac:dyDescent="0.35">
      <c r="A87" s="226"/>
      <c r="B87" s="265" t="s">
        <v>50</v>
      </c>
      <c r="C87" s="266">
        <f>SUMPRODUCT(E87:AA87,$E$11:$AA$11)</f>
        <v>0</v>
      </c>
      <c r="D87" s="296"/>
      <c r="E87" s="243"/>
      <c r="F87" s="243"/>
      <c r="G87" s="243">
        <f t="shared" ref="G87:S87" si="28">+G85</f>
        <v>0</v>
      </c>
      <c r="H87" s="243">
        <f t="shared" si="28"/>
        <v>0</v>
      </c>
      <c r="I87" s="243">
        <f t="shared" si="28"/>
        <v>0</v>
      </c>
      <c r="J87" s="243">
        <f t="shared" si="28"/>
        <v>0</v>
      </c>
      <c r="K87" s="243">
        <f t="shared" si="28"/>
        <v>0</v>
      </c>
      <c r="L87" s="243">
        <f t="shared" si="28"/>
        <v>0</v>
      </c>
      <c r="M87" s="243">
        <f t="shared" si="28"/>
        <v>0</v>
      </c>
      <c r="N87" s="243">
        <f t="shared" si="28"/>
        <v>0</v>
      </c>
      <c r="O87" s="243">
        <f t="shared" si="28"/>
        <v>0</v>
      </c>
      <c r="P87" s="243">
        <f t="shared" si="28"/>
        <v>0</v>
      </c>
      <c r="Q87" s="243">
        <f t="shared" si="28"/>
        <v>0</v>
      </c>
      <c r="R87" s="243">
        <f t="shared" si="28"/>
        <v>0</v>
      </c>
      <c r="S87" s="243">
        <f t="shared" si="28"/>
        <v>0</v>
      </c>
      <c r="T87" s="243">
        <f>+T85</f>
        <v>0</v>
      </c>
      <c r="U87" s="243">
        <f t="shared" ref="U87:AA87" si="29">+U85</f>
        <v>0</v>
      </c>
      <c r="V87" s="243">
        <f t="shared" si="29"/>
        <v>0</v>
      </c>
      <c r="W87" s="243">
        <f t="shared" si="29"/>
        <v>0</v>
      </c>
      <c r="X87" s="243">
        <f t="shared" si="29"/>
        <v>0</v>
      </c>
      <c r="Y87" s="243">
        <f t="shared" si="29"/>
        <v>0</v>
      </c>
      <c r="Z87" s="243">
        <f t="shared" si="29"/>
        <v>0</v>
      </c>
      <c r="AA87" s="259">
        <f t="shared" si="29"/>
        <v>0</v>
      </c>
    </row>
    <row r="88" spans="1:28" x14ac:dyDescent="0.3">
      <c r="A88" s="226"/>
      <c r="B88" s="225"/>
      <c r="C88" s="281"/>
      <c r="D88" s="296"/>
      <c r="E88" s="225"/>
      <c r="F88" s="225"/>
      <c r="G88" s="225"/>
      <c r="H88" s="225"/>
      <c r="I88" s="225"/>
      <c r="J88" s="225"/>
      <c r="K88" s="225"/>
      <c r="L88" s="225"/>
      <c r="M88" s="225"/>
      <c r="N88" s="225"/>
      <c r="O88" s="225"/>
      <c r="P88" s="225"/>
      <c r="Q88" s="225"/>
      <c r="R88" s="225"/>
      <c r="S88" s="225"/>
      <c r="T88" s="225"/>
      <c r="U88" s="225"/>
      <c r="V88" s="225"/>
      <c r="W88" s="225"/>
      <c r="X88" s="225"/>
      <c r="Y88" s="225"/>
      <c r="Z88" s="225"/>
      <c r="AA88" s="299"/>
    </row>
    <row r="89" spans="1:28" x14ac:dyDescent="0.3">
      <c r="A89" s="294" t="s">
        <v>51</v>
      </c>
      <c r="B89" s="227" t="s">
        <v>14</v>
      </c>
      <c r="C89" s="228"/>
      <c r="D89" s="236"/>
      <c r="E89" s="244"/>
      <c r="F89" s="244"/>
      <c r="G89" s="302">
        <v>0</v>
      </c>
      <c r="H89" s="302">
        <v>1</v>
      </c>
      <c r="I89" s="302">
        <v>2</v>
      </c>
      <c r="J89" s="302">
        <v>3</v>
      </c>
      <c r="K89" s="302">
        <v>4</v>
      </c>
      <c r="L89" s="302">
        <f>K89+1</f>
        <v>5</v>
      </c>
      <c r="M89" s="302">
        <f t="shared" ref="M89:AA89" si="30">L89+1</f>
        <v>6</v>
      </c>
      <c r="N89" s="302">
        <f t="shared" si="30"/>
        <v>7</v>
      </c>
      <c r="O89" s="302">
        <f t="shared" si="30"/>
        <v>8</v>
      </c>
      <c r="P89" s="302">
        <f t="shared" si="30"/>
        <v>9</v>
      </c>
      <c r="Q89" s="302">
        <f t="shared" si="30"/>
        <v>10</v>
      </c>
      <c r="R89" s="302">
        <f t="shared" si="30"/>
        <v>11</v>
      </c>
      <c r="S89" s="302">
        <f t="shared" si="30"/>
        <v>12</v>
      </c>
      <c r="T89" s="302">
        <f t="shared" si="30"/>
        <v>13</v>
      </c>
      <c r="U89" s="302">
        <f t="shared" si="30"/>
        <v>14</v>
      </c>
      <c r="V89" s="302">
        <f t="shared" si="30"/>
        <v>15</v>
      </c>
      <c r="W89" s="302">
        <f t="shared" si="30"/>
        <v>16</v>
      </c>
      <c r="X89" s="302">
        <f t="shared" si="30"/>
        <v>17</v>
      </c>
      <c r="Y89" s="302">
        <f t="shared" si="30"/>
        <v>18</v>
      </c>
      <c r="Z89" s="302">
        <f t="shared" si="30"/>
        <v>19</v>
      </c>
      <c r="AA89" s="303">
        <f t="shared" si="30"/>
        <v>20</v>
      </c>
      <c r="AB89" s="225"/>
    </row>
    <row r="90" spans="1:28" x14ac:dyDescent="0.3">
      <c r="A90" s="226"/>
      <c r="B90" s="227"/>
      <c r="C90" s="228"/>
      <c r="D90" s="236"/>
      <c r="E90" s="244"/>
      <c r="F90" s="244"/>
      <c r="G90" s="243" t="s">
        <v>21</v>
      </c>
      <c r="H90" s="243" t="s">
        <v>21</v>
      </c>
      <c r="I90" s="243" t="s">
        <v>21</v>
      </c>
      <c r="J90" s="243" t="s">
        <v>21</v>
      </c>
      <c r="K90" s="243" t="s">
        <v>21</v>
      </c>
      <c r="L90" s="243" t="s">
        <v>21</v>
      </c>
      <c r="M90" s="243" t="s">
        <v>21</v>
      </c>
      <c r="N90" s="243" t="s">
        <v>21</v>
      </c>
      <c r="O90" s="243" t="s">
        <v>21</v>
      </c>
      <c r="P90" s="243" t="s">
        <v>21</v>
      </c>
      <c r="Q90" s="243" t="s">
        <v>21</v>
      </c>
      <c r="R90" s="243" t="s">
        <v>21</v>
      </c>
      <c r="S90" s="243" t="s">
        <v>21</v>
      </c>
      <c r="T90" s="243" t="s">
        <v>21</v>
      </c>
      <c r="U90" s="243" t="s">
        <v>21</v>
      </c>
      <c r="V90" s="243" t="s">
        <v>21</v>
      </c>
      <c r="W90" s="243" t="s">
        <v>21</v>
      </c>
      <c r="X90" s="243" t="s">
        <v>21</v>
      </c>
      <c r="Y90" s="243" t="s">
        <v>21</v>
      </c>
      <c r="Z90" s="243" t="s">
        <v>21</v>
      </c>
      <c r="AA90" s="259" t="s">
        <v>21</v>
      </c>
    </row>
    <row r="91" spans="1:28" x14ac:dyDescent="0.3">
      <c r="A91" s="226"/>
      <c r="B91" s="227" t="s">
        <v>52</v>
      </c>
      <c r="C91" s="228"/>
      <c r="D91" s="236"/>
      <c r="E91" s="244"/>
      <c r="F91" s="244"/>
      <c r="G91" s="243">
        <f>SUM($E85:G85)</f>
        <v>0</v>
      </c>
      <c r="H91" s="243">
        <f>SUM($E85:H85)</f>
        <v>0</v>
      </c>
      <c r="I91" s="243">
        <f>SUM($E85:I85)</f>
        <v>0</v>
      </c>
      <c r="J91" s="243">
        <f>SUM($E85:J85)</f>
        <v>0</v>
      </c>
      <c r="K91" s="243">
        <f>SUM($E85:K85)</f>
        <v>0</v>
      </c>
      <c r="L91" s="243">
        <f>SUM($E85:L85)</f>
        <v>0</v>
      </c>
      <c r="M91" s="243">
        <f>SUM($E85:M85)</f>
        <v>0</v>
      </c>
      <c r="N91" s="243">
        <f>SUM($E85:N85)</f>
        <v>0</v>
      </c>
      <c r="O91" s="243">
        <f>SUM($E85:O85)</f>
        <v>0</v>
      </c>
      <c r="P91" s="243">
        <f>SUM($E85:P85)</f>
        <v>0</v>
      </c>
      <c r="Q91" s="243">
        <f>SUM($E85:Q85)</f>
        <v>0</v>
      </c>
      <c r="R91" s="243">
        <f>SUM($E85:R85)</f>
        <v>0</v>
      </c>
      <c r="S91" s="243">
        <f>SUM($E85:S85)</f>
        <v>0</v>
      </c>
      <c r="T91" s="243">
        <f>SUM($E85:T85)</f>
        <v>0</v>
      </c>
      <c r="U91" s="243">
        <f>SUM($E85:U85)</f>
        <v>0</v>
      </c>
      <c r="V91" s="243">
        <f>SUM($E85:V85)</f>
        <v>0</v>
      </c>
      <c r="W91" s="243">
        <f>SUM($E85:W85)</f>
        <v>0</v>
      </c>
      <c r="X91" s="243">
        <f>SUM($E85:X85)</f>
        <v>0</v>
      </c>
      <c r="Y91" s="243">
        <f>SUM($E85:Y85)</f>
        <v>0</v>
      </c>
      <c r="Z91" s="243">
        <f>SUM($E85:Z85)</f>
        <v>0</v>
      </c>
      <c r="AA91" s="259">
        <f>SUM($E85:AA85)</f>
        <v>0</v>
      </c>
    </row>
    <row r="92" spans="1:28" ht="13.5" thickBot="1" x14ac:dyDescent="0.35">
      <c r="A92" s="226"/>
      <c r="B92" s="227"/>
      <c r="C92" s="228"/>
      <c r="D92" s="236"/>
      <c r="E92" s="244"/>
      <c r="F92" s="244"/>
      <c r="G92" s="278" t="str">
        <f>IF(G91&lt;=0,"",G89)</f>
        <v/>
      </c>
      <c r="H92" s="278" t="str">
        <f t="shared" ref="H92:AA92" si="31">IF(H91&lt;=0,"",H89)</f>
        <v/>
      </c>
      <c r="I92" s="278" t="str">
        <f t="shared" si="31"/>
        <v/>
      </c>
      <c r="J92" s="278" t="str">
        <f t="shared" si="31"/>
        <v/>
      </c>
      <c r="K92" s="278" t="str">
        <f t="shared" si="31"/>
        <v/>
      </c>
      <c r="L92" s="278" t="str">
        <f t="shared" si="31"/>
        <v/>
      </c>
      <c r="M92" s="278" t="str">
        <f t="shared" si="31"/>
        <v/>
      </c>
      <c r="N92" s="278" t="str">
        <f t="shared" si="31"/>
        <v/>
      </c>
      <c r="O92" s="278" t="str">
        <f t="shared" si="31"/>
        <v/>
      </c>
      <c r="P92" s="278" t="str">
        <f t="shared" si="31"/>
        <v/>
      </c>
      <c r="Q92" s="278" t="str">
        <f t="shared" si="31"/>
        <v/>
      </c>
      <c r="R92" s="278" t="str">
        <f t="shared" si="31"/>
        <v/>
      </c>
      <c r="S92" s="278" t="str">
        <f t="shared" si="31"/>
        <v/>
      </c>
      <c r="T92" s="278" t="str">
        <f t="shared" si="31"/>
        <v/>
      </c>
      <c r="U92" s="278" t="str">
        <f t="shared" si="31"/>
        <v/>
      </c>
      <c r="V92" s="278" t="str">
        <f t="shared" si="31"/>
        <v/>
      </c>
      <c r="W92" s="278" t="str">
        <f t="shared" si="31"/>
        <v/>
      </c>
      <c r="X92" s="278" t="str">
        <f t="shared" si="31"/>
        <v/>
      </c>
      <c r="Y92" s="278" t="str">
        <f t="shared" si="31"/>
        <v/>
      </c>
      <c r="Z92" s="278" t="str">
        <f t="shared" si="31"/>
        <v/>
      </c>
      <c r="AA92" s="279" t="str">
        <f t="shared" si="31"/>
        <v/>
      </c>
    </row>
    <row r="93" spans="1:28" ht="13.5" thickBot="1" x14ac:dyDescent="0.35">
      <c r="A93" s="226"/>
      <c r="B93" s="265" t="s">
        <v>53</v>
      </c>
      <c r="C93" s="280">
        <f>MIN(G92:AA92)</f>
        <v>0</v>
      </c>
      <c r="D93" s="216"/>
      <c r="F93" s="244"/>
      <c r="G93" s="243"/>
      <c r="H93" s="243"/>
      <c r="I93" s="243"/>
      <c r="J93" s="245"/>
      <c r="K93" s="245"/>
      <c r="L93" s="245"/>
      <c r="M93" s="245"/>
      <c r="N93" s="245"/>
      <c r="O93" s="245"/>
      <c r="P93" s="245"/>
      <c r="Q93" s="245"/>
      <c r="R93" s="245"/>
      <c r="S93" s="245"/>
      <c r="T93" s="245"/>
      <c r="U93" s="245"/>
      <c r="V93" s="245"/>
      <c r="W93" s="245"/>
      <c r="X93" s="245"/>
      <c r="Y93" s="245"/>
      <c r="Z93" s="245"/>
      <c r="AA93" s="246"/>
    </row>
    <row r="94" spans="1:28" x14ac:dyDescent="0.3">
      <c r="A94" s="226"/>
      <c r="B94" s="227"/>
      <c r="C94" s="243"/>
      <c r="D94" s="216"/>
      <c r="F94" s="244"/>
      <c r="G94" s="243"/>
      <c r="H94" s="243"/>
      <c r="I94" s="243"/>
      <c r="J94" s="245"/>
      <c r="K94" s="245"/>
      <c r="L94" s="245"/>
      <c r="M94" s="245"/>
      <c r="N94" s="245"/>
      <c r="O94" s="245"/>
      <c r="P94" s="245"/>
      <c r="Q94" s="245"/>
      <c r="R94" s="245"/>
      <c r="S94" s="245"/>
      <c r="T94" s="245"/>
      <c r="U94" s="245"/>
      <c r="V94" s="245"/>
      <c r="W94" s="245"/>
      <c r="X94" s="245"/>
      <c r="Y94" s="245"/>
      <c r="Z94" s="245"/>
      <c r="AA94" s="246"/>
    </row>
    <row r="95" spans="1:28" ht="12.5" x14ac:dyDescent="0.25">
      <c r="A95" s="226"/>
      <c r="B95" s="227" t="s">
        <v>54</v>
      </c>
      <c r="C95" s="281"/>
      <c r="D95" s="216"/>
      <c r="F95" s="225"/>
      <c r="G95" s="282">
        <f>SUM($G87:G87)</f>
        <v>0</v>
      </c>
      <c r="H95" s="282">
        <f>SUM($G87:H87)</f>
        <v>0</v>
      </c>
      <c r="I95" s="282">
        <f>SUM($G87:I87)</f>
        <v>0</v>
      </c>
      <c r="J95" s="282">
        <f>SUM($G87:J87)</f>
        <v>0</v>
      </c>
      <c r="K95" s="282">
        <f>SUM($G87:K87)</f>
        <v>0</v>
      </c>
      <c r="L95" s="282">
        <f>SUM($G87:L87)</f>
        <v>0</v>
      </c>
      <c r="M95" s="282">
        <f>SUM($G87:M87)</f>
        <v>0</v>
      </c>
      <c r="N95" s="282">
        <f>SUM($G87:N87)</f>
        <v>0</v>
      </c>
      <c r="O95" s="282">
        <f>SUM($G87:O87)</f>
        <v>0</v>
      </c>
      <c r="P95" s="282">
        <f>SUM($G87:P87)</f>
        <v>0</v>
      </c>
      <c r="Q95" s="282">
        <f>SUM($G87:Q87)</f>
        <v>0</v>
      </c>
      <c r="R95" s="282">
        <f>SUM($G87:R87)</f>
        <v>0</v>
      </c>
      <c r="S95" s="282">
        <f>SUM($G87:S87)</f>
        <v>0</v>
      </c>
      <c r="T95" s="282">
        <f>SUM($G87:T87)</f>
        <v>0</v>
      </c>
      <c r="U95" s="282">
        <f>SUM($G87:U87)</f>
        <v>0</v>
      </c>
      <c r="V95" s="282">
        <f>SUM($G87:V87)</f>
        <v>0</v>
      </c>
      <c r="W95" s="282">
        <f>SUM($G87:W87)</f>
        <v>0</v>
      </c>
      <c r="X95" s="282">
        <f>SUM($G87:X87)</f>
        <v>0</v>
      </c>
      <c r="Y95" s="282">
        <f>SUM($G87:Y87)</f>
        <v>0</v>
      </c>
      <c r="Z95" s="282">
        <f>SUM($G87:Z87)</f>
        <v>0</v>
      </c>
      <c r="AA95" s="283">
        <f>SUM($G87:AA87)</f>
        <v>0</v>
      </c>
    </row>
    <row r="96" spans="1:28" ht="13.5" thickBot="1" x14ac:dyDescent="0.35">
      <c r="A96" s="226"/>
      <c r="B96" s="225"/>
      <c r="C96" s="281"/>
      <c r="D96" s="216"/>
      <c r="F96" s="225"/>
      <c r="G96" s="278" t="str">
        <f>IF(G95&lt;=0,"",G89)</f>
        <v/>
      </c>
      <c r="H96" s="278" t="str">
        <f t="shared" ref="H96:AA96" si="32">IF(H95&lt;=0,"",H89)</f>
        <v/>
      </c>
      <c r="I96" s="278" t="str">
        <f t="shared" si="32"/>
        <v/>
      </c>
      <c r="J96" s="278" t="str">
        <f t="shared" si="32"/>
        <v/>
      </c>
      <c r="K96" s="278" t="str">
        <f t="shared" si="32"/>
        <v/>
      </c>
      <c r="L96" s="278" t="str">
        <f t="shared" si="32"/>
        <v/>
      </c>
      <c r="M96" s="278" t="str">
        <f t="shared" si="32"/>
        <v/>
      </c>
      <c r="N96" s="278" t="str">
        <f t="shared" si="32"/>
        <v/>
      </c>
      <c r="O96" s="278" t="str">
        <f t="shared" si="32"/>
        <v/>
      </c>
      <c r="P96" s="278" t="str">
        <f t="shared" si="32"/>
        <v/>
      </c>
      <c r="Q96" s="278" t="str">
        <f t="shared" si="32"/>
        <v/>
      </c>
      <c r="R96" s="278" t="str">
        <f t="shared" si="32"/>
        <v/>
      </c>
      <c r="S96" s="278" t="str">
        <f t="shared" si="32"/>
        <v/>
      </c>
      <c r="T96" s="278" t="str">
        <f t="shared" si="32"/>
        <v/>
      </c>
      <c r="U96" s="278" t="str">
        <f t="shared" si="32"/>
        <v/>
      </c>
      <c r="V96" s="278" t="str">
        <f t="shared" si="32"/>
        <v/>
      </c>
      <c r="W96" s="278" t="str">
        <f t="shared" si="32"/>
        <v/>
      </c>
      <c r="X96" s="278" t="str">
        <f t="shared" si="32"/>
        <v/>
      </c>
      <c r="Y96" s="278" t="str">
        <f t="shared" si="32"/>
        <v/>
      </c>
      <c r="Z96" s="278" t="str">
        <f t="shared" si="32"/>
        <v/>
      </c>
      <c r="AA96" s="279" t="str">
        <f t="shared" si="32"/>
        <v/>
      </c>
    </row>
    <row r="97" spans="1:27" ht="13.5" thickBot="1" x14ac:dyDescent="0.35">
      <c r="A97" s="226"/>
      <c r="B97" s="284" t="s">
        <v>55</v>
      </c>
      <c r="C97" s="280">
        <f>MIN(G96:AA96)</f>
        <v>0</v>
      </c>
      <c r="D97" s="216"/>
      <c r="F97" s="225"/>
      <c r="G97" s="225"/>
      <c r="H97" s="281"/>
      <c r="I97" s="281"/>
      <c r="J97" s="281"/>
      <c r="K97" s="281"/>
      <c r="L97" s="281"/>
      <c r="M97" s="281"/>
      <c r="N97" s="281"/>
      <c r="O97" s="281"/>
      <c r="P97" s="281"/>
      <c r="Q97" s="281"/>
      <c r="R97" s="281"/>
      <c r="S97" s="281"/>
      <c r="T97" s="281"/>
      <c r="U97" s="281"/>
      <c r="V97" s="281"/>
      <c r="W97" s="281"/>
      <c r="X97" s="281"/>
      <c r="Y97" s="281"/>
      <c r="Z97" s="281"/>
      <c r="AA97" s="285"/>
    </row>
    <row r="98" spans="1:27" ht="13.5" thickBot="1" x14ac:dyDescent="0.35">
      <c r="A98" s="267"/>
      <c r="B98" s="286"/>
      <c r="C98" s="287"/>
      <c r="D98" s="288"/>
      <c r="E98" s="286"/>
      <c r="F98" s="286"/>
      <c r="G98" s="287"/>
      <c r="H98" s="287"/>
      <c r="I98" s="287"/>
      <c r="J98" s="287"/>
      <c r="K98" s="287"/>
      <c r="L98" s="287"/>
      <c r="M98" s="287"/>
      <c r="N98" s="287"/>
      <c r="O98" s="287"/>
      <c r="P98" s="287"/>
      <c r="Q98" s="287"/>
      <c r="R98" s="287"/>
      <c r="S98" s="287"/>
      <c r="T98" s="287"/>
      <c r="U98" s="287"/>
      <c r="V98" s="287"/>
      <c r="W98" s="287"/>
      <c r="X98" s="287"/>
      <c r="Y98" s="287"/>
      <c r="Z98" s="287"/>
      <c r="AA98" s="289"/>
    </row>
  </sheetData>
  <sheetProtection algorithmName="SHA-512" hashValue="M3jOMAnzjTKMCvSBOPV8sA0V/aPmOImuhG4sKQwhi32A6IGnmpLIjqbV1CsTgSb6Mmcae7YZb/qycVGPbxBfDg==" saltValue="lzzVBbyo+D98KZe//9wHAg==" spinCount="100000" sheet="1" objects="1" scenarios="1"/>
  <mergeCells count="3">
    <mergeCell ref="F9:G9"/>
    <mergeCell ref="F10:G10"/>
    <mergeCell ref="F71:G7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39"/>
  <sheetViews>
    <sheetView workbookViewId="0">
      <selection activeCell="D14" sqref="D14:D17"/>
    </sheetView>
  </sheetViews>
  <sheetFormatPr defaultRowHeight="12.5" x14ac:dyDescent="0.25"/>
  <cols>
    <col min="1" max="2" width="8.7265625" style="12"/>
    <col min="3" max="3" width="27.54296875" style="12" customWidth="1"/>
    <col min="4" max="4" width="57.81640625" style="12" customWidth="1"/>
    <col min="5" max="11" width="8.7265625" style="12"/>
    <col min="12" max="12" width="8.7265625" style="12" customWidth="1"/>
    <col min="13" max="13" width="11.453125" style="12" bestFit="1" customWidth="1"/>
    <col min="14" max="14" width="14.54296875" style="12" customWidth="1"/>
    <col min="15" max="15" width="8.7265625" style="12"/>
    <col min="16" max="38" width="9.1796875" style="158"/>
    <col min="39" max="16384" width="8.7265625" style="12"/>
  </cols>
  <sheetData>
    <row r="1" spans="1:38" s="40" customFormat="1" ht="26.25" customHeight="1" x14ac:dyDescent="0.25">
      <c r="A1" s="36" t="s">
        <v>0</v>
      </c>
      <c r="B1" s="36"/>
      <c r="C1" s="36"/>
      <c r="D1" s="36"/>
      <c r="E1" s="36"/>
      <c r="F1" s="36"/>
      <c r="G1" s="36"/>
      <c r="H1" s="36"/>
      <c r="I1" s="36"/>
      <c r="J1" s="36"/>
      <c r="K1" s="36"/>
      <c r="L1" s="36"/>
      <c r="M1" s="116"/>
      <c r="N1" s="116"/>
      <c r="O1" s="39"/>
      <c r="P1" s="117"/>
      <c r="Q1" s="117"/>
      <c r="R1" s="117"/>
      <c r="S1" s="117"/>
      <c r="T1" s="117"/>
      <c r="U1" s="117"/>
      <c r="V1" s="117"/>
      <c r="W1" s="117"/>
      <c r="X1" s="117"/>
      <c r="Y1" s="117"/>
      <c r="Z1" s="117"/>
      <c r="AA1" s="117"/>
      <c r="AB1" s="117"/>
      <c r="AC1" s="117"/>
      <c r="AD1" s="117"/>
      <c r="AE1" s="117"/>
      <c r="AF1" s="117"/>
      <c r="AG1" s="117"/>
      <c r="AH1" s="117"/>
      <c r="AI1" s="117"/>
      <c r="AJ1" s="117"/>
      <c r="AK1" s="117"/>
      <c r="AL1" s="117"/>
    </row>
    <row r="2" spans="1:38" s="40" customFormat="1" ht="26.25" customHeight="1" x14ac:dyDescent="0.25">
      <c r="A2" s="36" t="s">
        <v>1</v>
      </c>
      <c r="B2" s="36"/>
      <c r="C2" s="36"/>
      <c r="D2" s="36"/>
      <c r="E2" s="36"/>
      <c r="F2" s="36"/>
      <c r="G2" s="36"/>
      <c r="H2" s="36"/>
      <c r="I2" s="36"/>
      <c r="J2" s="36"/>
      <c r="K2" s="36"/>
      <c r="L2" s="36"/>
      <c r="M2" s="116"/>
      <c r="N2" s="116"/>
      <c r="O2" s="39"/>
      <c r="P2" s="117"/>
      <c r="Q2" s="117"/>
      <c r="R2" s="117"/>
      <c r="S2" s="117"/>
      <c r="T2" s="117"/>
      <c r="U2" s="117"/>
      <c r="V2" s="117"/>
      <c r="W2" s="117"/>
      <c r="X2" s="117"/>
      <c r="Y2" s="117"/>
      <c r="Z2" s="117"/>
      <c r="AA2" s="117"/>
      <c r="AB2" s="117"/>
      <c r="AC2" s="117"/>
      <c r="AD2" s="117"/>
      <c r="AE2" s="117"/>
      <c r="AF2" s="117"/>
      <c r="AG2" s="117"/>
      <c r="AH2" s="117"/>
      <c r="AI2" s="117"/>
      <c r="AJ2" s="117"/>
      <c r="AK2" s="117"/>
      <c r="AL2" s="117"/>
    </row>
    <row r="3" spans="1:38" s="40" customFormat="1" ht="30.75" customHeight="1" thickBot="1" x14ac:dyDescent="0.3">
      <c r="A3" s="41">
        <f>+COVER!$D$7</f>
        <v>0</v>
      </c>
      <c r="B3" s="36"/>
      <c r="C3" s="36"/>
      <c r="D3" s="36"/>
      <c r="E3" s="36"/>
      <c r="F3" s="36"/>
      <c r="G3" s="36"/>
      <c r="H3" s="36"/>
      <c r="I3" s="36"/>
      <c r="J3" s="36"/>
      <c r="K3" s="36"/>
      <c r="L3" s="36"/>
      <c r="M3" s="116"/>
      <c r="N3" s="116"/>
      <c r="O3" s="39"/>
      <c r="P3" s="117"/>
      <c r="Q3" s="117"/>
      <c r="R3" s="117"/>
      <c r="S3" s="117"/>
      <c r="T3" s="117"/>
      <c r="U3" s="117"/>
      <c r="V3" s="117"/>
      <c r="W3" s="117"/>
      <c r="X3" s="117"/>
      <c r="Y3" s="117"/>
      <c r="Z3" s="117"/>
      <c r="AA3" s="117"/>
      <c r="AB3" s="117"/>
      <c r="AC3" s="117"/>
      <c r="AD3" s="117"/>
      <c r="AE3" s="117"/>
      <c r="AF3" s="117"/>
      <c r="AG3" s="117"/>
      <c r="AH3" s="117"/>
      <c r="AI3" s="117"/>
      <c r="AJ3" s="117"/>
      <c r="AK3" s="117"/>
      <c r="AL3" s="117"/>
    </row>
    <row r="4" spans="1:38" s="16" customFormat="1" ht="13" thickBot="1" x14ac:dyDescent="0.3">
      <c r="A4" s="118"/>
      <c r="B4" s="119"/>
      <c r="C4" s="120"/>
      <c r="D4" s="121"/>
      <c r="E4" s="121"/>
      <c r="F4" s="121"/>
      <c r="G4" s="121"/>
      <c r="H4" s="121"/>
      <c r="I4" s="121"/>
      <c r="J4" s="121"/>
      <c r="K4" s="121"/>
      <c r="L4" s="121"/>
      <c r="M4" s="122"/>
      <c r="N4" s="123"/>
      <c r="O4" s="124"/>
      <c r="P4" s="125"/>
      <c r="Q4" s="125"/>
      <c r="R4" s="125"/>
      <c r="S4" s="116"/>
      <c r="T4" s="116"/>
      <c r="U4" s="116"/>
      <c r="V4" s="116"/>
      <c r="W4" s="116"/>
      <c r="X4" s="116"/>
      <c r="Y4" s="116"/>
      <c r="Z4" s="116"/>
      <c r="AA4" s="116"/>
      <c r="AB4" s="116"/>
      <c r="AC4" s="116"/>
      <c r="AD4" s="116"/>
      <c r="AE4" s="116"/>
      <c r="AF4" s="116"/>
      <c r="AG4" s="116"/>
      <c r="AH4" s="116"/>
      <c r="AI4" s="116"/>
      <c r="AJ4" s="116"/>
      <c r="AK4" s="116"/>
      <c r="AL4" s="116"/>
    </row>
    <row r="5" spans="1:38" ht="13" thickBot="1" x14ac:dyDescent="0.3">
      <c r="A5" s="126"/>
      <c r="B5" s="127" t="s">
        <v>64</v>
      </c>
      <c r="C5" s="128"/>
      <c r="D5" s="129"/>
      <c r="E5" s="334" t="s">
        <v>65</v>
      </c>
      <c r="F5" s="335"/>
      <c r="G5" s="336"/>
      <c r="H5" s="97"/>
      <c r="I5" s="98"/>
      <c r="J5" s="99"/>
      <c r="K5" s="159"/>
      <c r="L5" s="159"/>
      <c r="M5" s="337" t="s">
        <v>66</v>
      </c>
      <c r="N5" s="338"/>
      <c r="O5" s="162"/>
      <c r="P5" s="160"/>
      <c r="Q5" s="160"/>
      <c r="R5" s="160"/>
    </row>
    <row r="6" spans="1:38" ht="13" thickBot="1" x14ac:dyDescent="0.3">
      <c r="A6" s="126"/>
      <c r="B6" s="130"/>
      <c r="C6" s="128"/>
      <c r="D6" s="129"/>
      <c r="E6" s="129"/>
      <c r="F6" s="129"/>
      <c r="G6" s="129"/>
      <c r="H6" s="129"/>
      <c r="I6" s="129"/>
      <c r="J6" s="129"/>
      <c r="K6" s="129"/>
      <c r="L6" s="129"/>
      <c r="M6" s="339"/>
      <c r="N6" s="340"/>
      <c r="O6" s="163"/>
      <c r="P6" s="161"/>
      <c r="Q6" s="160"/>
      <c r="R6" s="160"/>
    </row>
    <row r="7" spans="1:38" x14ac:dyDescent="0.25">
      <c r="A7" s="126"/>
      <c r="B7" s="380" t="s">
        <v>67</v>
      </c>
      <c r="C7" s="381"/>
      <c r="D7" s="401"/>
      <c r="E7" s="402"/>
      <c r="F7" s="402"/>
      <c r="G7" s="402"/>
      <c r="H7" s="402"/>
      <c r="I7" s="402"/>
      <c r="J7" s="402"/>
      <c r="K7" s="402"/>
      <c r="L7" s="403"/>
      <c r="M7" s="131" t="s">
        <v>68</v>
      </c>
      <c r="N7" s="164"/>
      <c r="O7" s="165"/>
      <c r="P7" s="160"/>
      <c r="Q7" s="160"/>
      <c r="R7" s="160"/>
    </row>
    <row r="8" spans="1:38" x14ac:dyDescent="0.25">
      <c r="A8" s="126"/>
      <c r="B8" s="382" t="s">
        <v>69</v>
      </c>
      <c r="C8" s="383"/>
      <c r="D8" s="388"/>
      <c r="E8" s="389"/>
      <c r="F8" s="389"/>
      <c r="G8" s="389"/>
      <c r="H8" s="389"/>
      <c r="I8" s="389"/>
      <c r="J8" s="389"/>
      <c r="K8" s="389"/>
      <c r="L8" s="390"/>
      <c r="M8" s="132" t="s">
        <v>70</v>
      </c>
      <c r="N8" s="166"/>
      <c r="O8" s="165"/>
      <c r="P8" s="160"/>
      <c r="Q8" s="160"/>
      <c r="R8" s="160"/>
    </row>
    <row r="9" spans="1:38" ht="13" thickBot="1" x14ac:dyDescent="0.3">
      <c r="A9" s="126"/>
      <c r="B9" s="384"/>
      <c r="C9" s="385"/>
      <c r="D9" s="391"/>
      <c r="E9" s="392"/>
      <c r="F9" s="392"/>
      <c r="G9" s="392"/>
      <c r="H9" s="392"/>
      <c r="I9" s="392"/>
      <c r="J9" s="392"/>
      <c r="K9" s="392"/>
      <c r="L9" s="393"/>
      <c r="M9" s="133" t="s">
        <v>71</v>
      </c>
      <c r="N9" s="167" t="s">
        <v>72</v>
      </c>
      <c r="O9" s="165"/>
      <c r="P9" s="160"/>
      <c r="Q9" s="160"/>
      <c r="R9" s="160"/>
    </row>
    <row r="10" spans="1:38" ht="13" thickBot="1" x14ac:dyDescent="0.3">
      <c r="A10" s="126"/>
      <c r="B10" s="134"/>
      <c r="C10" s="135"/>
      <c r="D10" s="168"/>
      <c r="E10" s="169"/>
      <c r="F10" s="170"/>
      <c r="G10" s="170"/>
      <c r="H10" s="170"/>
      <c r="I10" s="170"/>
      <c r="J10" s="170"/>
      <c r="K10" s="170"/>
      <c r="L10" s="170"/>
      <c r="M10" s="170"/>
      <c r="N10" s="171"/>
      <c r="O10" s="165"/>
      <c r="P10" s="160"/>
      <c r="Q10" s="160"/>
      <c r="R10" s="160"/>
    </row>
    <row r="11" spans="1:38" ht="13" x14ac:dyDescent="0.3">
      <c r="A11" s="126"/>
      <c r="B11" s="377" t="s">
        <v>73</v>
      </c>
      <c r="C11" s="378"/>
      <c r="D11" s="172" t="s">
        <v>74</v>
      </c>
      <c r="E11" s="396" t="s">
        <v>75</v>
      </c>
      <c r="F11" s="397"/>
      <c r="G11" s="397"/>
      <c r="H11" s="397"/>
      <c r="I11" s="397"/>
      <c r="J11" s="397"/>
      <c r="K11" s="397"/>
      <c r="L11" s="397"/>
      <c r="M11" s="397"/>
      <c r="N11" s="398"/>
      <c r="O11" s="163"/>
      <c r="P11" s="159"/>
      <c r="Q11" s="160"/>
      <c r="R11" s="159"/>
    </row>
    <row r="12" spans="1:38" x14ac:dyDescent="0.25">
      <c r="A12" s="126"/>
      <c r="B12" s="136"/>
      <c r="C12" s="137"/>
      <c r="D12" s="173"/>
      <c r="E12" s="399" t="s">
        <v>76</v>
      </c>
      <c r="F12" s="404"/>
      <c r="G12" s="404"/>
      <c r="H12" s="404"/>
      <c r="I12" s="404"/>
      <c r="J12" s="400"/>
      <c r="K12" s="399" t="s">
        <v>77</v>
      </c>
      <c r="L12" s="400"/>
      <c r="M12" s="174" t="s">
        <v>78</v>
      </c>
      <c r="N12" s="175" t="s">
        <v>79</v>
      </c>
      <c r="O12" s="163"/>
      <c r="P12" s="159"/>
      <c r="Q12" s="160"/>
      <c r="R12" s="159"/>
    </row>
    <row r="13" spans="1:38" ht="23.5" thickBot="1" x14ac:dyDescent="0.3">
      <c r="A13" s="126"/>
      <c r="B13" s="138"/>
      <c r="C13" s="139"/>
      <c r="D13" s="176"/>
      <c r="E13" s="394"/>
      <c r="F13" s="405"/>
      <c r="G13" s="405"/>
      <c r="H13" s="405"/>
      <c r="I13" s="405"/>
      <c r="J13" s="395"/>
      <c r="K13" s="394"/>
      <c r="L13" s="395"/>
      <c r="M13" s="177" t="s">
        <v>80</v>
      </c>
      <c r="N13" s="178" t="s">
        <v>81</v>
      </c>
      <c r="O13" s="163"/>
      <c r="P13" s="159"/>
      <c r="Q13" s="160"/>
      <c r="R13" s="159"/>
    </row>
    <row r="14" spans="1:38" x14ac:dyDescent="0.25">
      <c r="A14" s="140"/>
      <c r="B14" s="415" t="s">
        <v>82</v>
      </c>
      <c r="C14" s="413" t="s">
        <v>83</v>
      </c>
      <c r="D14" s="417"/>
      <c r="E14" s="386" t="s">
        <v>84</v>
      </c>
      <c r="F14" s="386"/>
      <c r="G14" s="386"/>
      <c r="H14" s="386"/>
      <c r="I14" s="387"/>
      <c r="J14" s="109"/>
      <c r="K14" s="408"/>
      <c r="L14" s="409"/>
      <c r="M14" s="318"/>
      <c r="N14" s="406"/>
      <c r="O14" s="179"/>
      <c r="P14" s="180"/>
      <c r="Q14" s="181"/>
      <c r="R14" s="180"/>
    </row>
    <row r="15" spans="1:38" x14ac:dyDescent="0.25">
      <c r="A15" s="140"/>
      <c r="B15" s="415"/>
      <c r="C15" s="414"/>
      <c r="D15" s="417"/>
      <c r="E15" s="379" t="s">
        <v>85</v>
      </c>
      <c r="F15" s="374"/>
      <c r="G15" s="374"/>
      <c r="H15" s="374"/>
      <c r="I15" s="374"/>
      <c r="J15" s="375"/>
      <c r="K15" s="408"/>
      <c r="L15" s="409"/>
      <c r="M15" s="316"/>
      <c r="N15" s="406"/>
      <c r="O15" s="179"/>
      <c r="P15" s="180"/>
      <c r="Q15" s="181"/>
      <c r="R15" s="180"/>
    </row>
    <row r="16" spans="1:38" x14ac:dyDescent="0.25">
      <c r="A16" s="140"/>
      <c r="B16" s="415"/>
      <c r="C16" s="414"/>
      <c r="D16" s="417"/>
      <c r="E16" s="364" t="s">
        <v>86</v>
      </c>
      <c r="F16" s="324"/>
      <c r="G16" s="369" t="s">
        <v>87</v>
      </c>
      <c r="H16" s="324"/>
      <c r="I16" s="324" t="s">
        <v>88</v>
      </c>
      <c r="J16" s="325"/>
      <c r="K16" s="408"/>
      <c r="L16" s="409"/>
      <c r="M16" s="316"/>
      <c r="N16" s="406"/>
      <c r="O16" s="179"/>
      <c r="P16" s="180"/>
      <c r="Q16" s="180"/>
      <c r="R16" s="180"/>
    </row>
    <row r="17" spans="1:18" ht="13" thickBot="1" x14ac:dyDescent="0.3">
      <c r="A17" s="140"/>
      <c r="B17" s="415"/>
      <c r="C17" s="414"/>
      <c r="D17" s="418"/>
      <c r="E17" s="343"/>
      <c r="F17" s="344"/>
      <c r="G17" s="345"/>
      <c r="H17" s="345"/>
      <c r="I17" s="345"/>
      <c r="J17" s="376"/>
      <c r="K17" s="355"/>
      <c r="L17" s="356"/>
      <c r="M17" s="316"/>
      <c r="N17" s="407"/>
      <c r="O17" s="179"/>
      <c r="P17" s="180"/>
      <c r="Q17" s="180"/>
      <c r="R17" s="180"/>
    </row>
    <row r="18" spans="1:18" ht="13" thickTop="1" x14ac:dyDescent="0.25">
      <c r="A18" s="140"/>
      <c r="B18" s="415"/>
      <c r="C18" s="141" t="s">
        <v>89</v>
      </c>
      <c r="D18" s="100"/>
      <c r="E18" s="316"/>
      <c r="F18" s="316"/>
      <c r="G18" s="316"/>
      <c r="H18" s="316"/>
      <c r="I18" s="316"/>
      <c r="J18" s="316"/>
      <c r="K18" s="316"/>
      <c r="L18" s="316"/>
      <c r="M18" s="182"/>
      <c r="N18" s="142"/>
      <c r="O18" s="179"/>
      <c r="P18" s="180"/>
      <c r="Q18" s="180"/>
      <c r="R18" s="180"/>
    </row>
    <row r="19" spans="1:18" x14ac:dyDescent="0.25">
      <c r="A19" s="140"/>
      <c r="B19" s="415"/>
      <c r="C19" s="141" t="s">
        <v>90</v>
      </c>
      <c r="D19" s="100"/>
      <c r="E19" s="316"/>
      <c r="F19" s="316"/>
      <c r="G19" s="316"/>
      <c r="H19" s="316"/>
      <c r="I19" s="316"/>
      <c r="J19" s="316"/>
      <c r="K19" s="316"/>
      <c r="L19" s="316"/>
      <c r="M19" s="114"/>
      <c r="N19" s="142"/>
      <c r="O19" s="179"/>
      <c r="P19" s="180"/>
      <c r="Q19" s="180"/>
      <c r="R19" s="180"/>
    </row>
    <row r="20" spans="1:18" ht="13" thickBot="1" x14ac:dyDescent="0.3">
      <c r="A20" s="140"/>
      <c r="B20" s="416"/>
      <c r="C20" s="143" t="s">
        <v>91</v>
      </c>
      <c r="D20" s="101"/>
      <c r="E20" s="349"/>
      <c r="F20" s="349"/>
      <c r="G20" s="349"/>
      <c r="H20" s="349"/>
      <c r="I20" s="349"/>
      <c r="J20" s="349"/>
      <c r="K20" s="349"/>
      <c r="L20" s="349"/>
      <c r="M20" s="183"/>
      <c r="N20" s="144"/>
      <c r="O20" s="179"/>
    </row>
    <row r="21" spans="1:18" x14ac:dyDescent="0.25">
      <c r="A21" s="140"/>
      <c r="B21" s="410" t="s">
        <v>92</v>
      </c>
      <c r="C21" s="145" t="s">
        <v>93</v>
      </c>
      <c r="D21" s="102"/>
      <c r="E21" s="370"/>
      <c r="F21" s="371"/>
      <c r="G21" s="371"/>
      <c r="H21" s="371"/>
      <c r="I21" s="371"/>
      <c r="J21" s="372"/>
      <c r="K21" s="357"/>
      <c r="L21" s="358"/>
      <c r="M21" s="112"/>
      <c r="N21" s="113"/>
      <c r="O21" s="179"/>
    </row>
    <row r="22" spans="1:18" ht="13" thickBot="1" x14ac:dyDescent="0.3">
      <c r="A22" s="140"/>
      <c r="B22" s="411"/>
      <c r="C22" s="146" t="s">
        <v>94</v>
      </c>
      <c r="D22" s="103"/>
      <c r="E22" s="350"/>
      <c r="F22" s="351"/>
      <c r="G22" s="351"/>
      <c r="H22" s="351"/>
      <c r="I22" s="351"/>
      <c r="J22" s="352"/>
      <c r="K22" s="326"/>
      <c r="L22" s="328"/>
      <c r="M22" s="114"/>
      <c r="N22" s="115"/>
      <c r="O22" s="179"/>
    </row>
    <row r="23" spans="1:18" ht="13" thickTop="1" x14ac:dyDescent="0.25">
      <c r="A23" s="140"/>
      <c r="B23" s="411"/>
      <c r="C23" s="421" t="s">
        <v>95</v>
      </c>
      <c r="D23" s="419"/>
      <c r="E23" s="362" t="s">
        <v>96</v>
      </c>
      <c r="F23" s="363"/>
      <c r="G23" s="363"/>
      <c r="H23" s="363"/>
      <c r="I23" s="363"/>
      <c r="J23" s="110"/>
      <c r="K23" s="353"/>
      <c r="L23" s="354"/>
      <c r="M23" s="316"/>
      <c r="N23" s="347"/>
      <c r="O23" s="179"/>
    </row>
    <row r="24" spans="1:18" ht="13" thickBot="1" x14ac:dyDescent="0.3">
      <c r="A24" s="140"/>
      <c r="B24" s="411"/>
      <c r="C24" s="422"/>
      <c r="D24" s="420"/>
      <c r="E24" s="360" t="s">
        <v>97</v>
      </c>
      <c r="F24" s="361"/>
      <c r="G24" s="361"/>
      <c r="H24" s="361"/>
      <c r="I24" s="361"/>
      <c r="J24" s="111"/>
      <c r="K24" s="355"/>
      <c r="L24" s="356"/>
      <c r="M24" s="316"/>
      <c r="N24" s="348"/>
      <c r="O24" s="179"/>
    </row>
    <row r="25" spans="1:18" ht="13" thickTop="1" x14ac:dyDescent="0.25">
      <c r="A25" s="140"/>
      <c r="B25" s="411"/>
      <c r="C25" s="147" t="s">
        <v>98</v>
      </c>
      <c r="D25" s="104"/>
      <c r="E25" s="359"/>
      <c r="F25" s="359"/>
      <c r="G25" s="359"/>
      <c r="H25" s="359"/>
      <c r="I25" s="359"/>
      <c r="J25" s="359"/>
      <c r="K25" s="328"/>
      <c r="L25" s="326"/>
      <c r="M25" s="182"/>
      <c r="N25" s="148"/>
      <c r="O25" s="179"/>
    </row>
    <row r="26" spans="1:18" x14ac:dyDescent="0.25">
      <c r="A26" s="140"/>
      <c r="B26" s="411"/>
      <c r="C26" s="147" t="s">
        <v>99</v>
      </c>
      <c r="D26" s="104"/>
      <c r="E26" s="316"/>
      <c r="F26" s="316"/>
      <c r="G26" s="316"/>
      <c r="H26" s="316"/>
      <c r="I26" s="316"/>
      <c r="J26" s="316"/>
      <c r="K26" s="328"/>
      <c r="L26" s="326"/>
      <c r="M26" s="182"/>
      <c r="N26" s="148"/>
      <c r="O26" s="179"/>
    </row>
    <row r="27" spans="1:18" x14ac:dyDescent="0.25">
      <c r="A27" s="140"/>
      <c r="B27" s="411"/>
      <c r="C27" s="147" t="s">
        <v>100</v>
      </c>
      <c r="D27" s="104"/>
      <c r="E27" s="316"/>
      <c r="F27" s="316"/>
      <c r="G27" s="316"/>
      <c r="H27" s="316"/>
      <c r="I27" s="316"/>
      <c r="J27" s="316"/>
      <c r="K27" s="328"/>
      <c r="L27" s="326"/>
      <c r="M27" s="182"/>
      <c r="N27" s="148"/>
      <c r="O27" s="179"/>
    </row>
    <row r="28" spans="1:18" x14ac:dyDescent="0.25">
      <c r="A28" s="140"/>
      <c r="B28" s="411"/>
      <c r="C28" s="147" t="s">
        <v>101</v>
      </c>
      <c r="D28" s="104"/>
      <c r="E28" s="316"/>
      <c r="F28" s="316"/>
      <c r="G28" s="316"/>
      <c r="H28" s="316"/>
      <c r="I28" s="316"/>
      <c r="J28" s="316"/>
      <c r="K28" s="328"/>
      <c r="L28" s="326"/>
      <c r="M28" s="182"/>
      <c r="N28" s="148"/>
      <c r="O28" s="179"/>
    </row>
    <row r="29" spans="1:18" ht="13" thickBot="1" x14ac:dyDescent="0.3">
      <c r="A29" s="140"/>
      <c r="B29" s="412"/>
      <c r="C29" s="149" t="s">
        <v>102</v>
      </c>
      <c r="D29" s="105"/>
      <c r="E29" s="317"/>
      <c r="F29" s="317"/>
      <c r="G29" s="317"/>
      <c r="H29" s="317"/>
      <c r="I29" s="317"/>
      <c r="J29" s="317"/>
      <c r="K29" s="332"/>
      <c r="L29" s="333"/>
      <c r="M29" s="184"/>
      <c r="N29" s="150"/>
      <c r="O29" s="179"/>
    </row>
    <row r="30" spans="1:18" x14ac:dyDescent="0.25">
      <c r="A30" s="140"/>
      <c r="B30" s="313" t="s">
        <v>103</v>
      </c>
      <c r="C30" s="319" t="s">
        <v>104</v>
      </c>
      <c r="D30" s="321"/>
      <c r="E30" s="365" t="s">
        <v>84</v>
      </c>
      <c r="F30" s="366"/>
      <c r="G30" s="366"/>
      <c r="H30" s="366"/>
      <c r="I30" s="367"/>
      <c r="J30" s="185"/>
      <c r="K30" s="329"/>
      <c r="L30" s="330"/>
      <c r="M30" s="318"/>
      <c r="N30" s="341"/>
      <c r="O30" s="179"/>
    </row>
    <row r="31" spans="1:18" x14ac:dyDescent="0.25">
      <c r="A31" s="140"/>
      <c r="B31" s="314"/>
      <c r="C31" s="320"/>
      <c r="D31" s="322"/>
      <c r="E31" s="373" t="s">
        <v>85</v>
      </c>
      <c r="F31" s="374"/>
      <c r="G31" s="374"/>
      <c r="H31" s="374"/>
      <c r="I31" s="374"/>
      <c r="J31" s="375"/>
      <c r="K31" s="331"/>
      <c r="L31" s="316"/>
      <c r="M31" s="316"/>
      <c r="N31" s="342"/>
      <c r="O31" s="179"/>
    </row>
    <row r="32" spans="1:18" x14ac:dyDescent="0.25">
      <c r="A32" s="140"/>
      <c r="B32" s="314"/>
      <c r="C32" s="320"/>
      <c r="D32" s="322"/>
      <c r="E32" s="368" t="s">
        <v>86</v>
      </c>
      <c r="F32" s="324"/>
      <c r="G32" s="369" t="s">
        <v>87</v>
      </c>
      <c r="H32" s="324"/>
      <c r="I32" s="324" t="s">
        <v>88</v>
      </c>
      <c r="J32" s="325"/>
      <c r="K32" s="331"/>
      <c r="L32" s="316"/>
      <c r="M32" s="316"/>
      <c r="N32" s="342"/>
      <c r="O32" s="179"/>
    </row>
    <row r="33" spans="1:15" ht="13" thickBot="1" x14ac:dyDescent="0.3">
      <c r="A33" s="140"/>
      <c r="B33" s="314"/>
      <c r="C33" s="320"/>
      <c r="D33" s="323"/>
      <c r="E33" s="343"/>
      <c r="F33" s="344"/>
      <c r="G33" s="345"/>
      <c r="H33" s="345"/>
      <c r="I33" s="345"/>
      <c r="J33" s="346"/>
      <c r="K33" s="331"/>
      <c r="L33" s="316"/>
      <c r="M33" s="316"/>
      <c r="N33" s="342"/>
      <c r="O33" s="179"/>
    </row>
    <row r="34" spans="1:15" ht="20.5" thickTop="1" x14ac:dyDescent="0.25">
      <c r="A34" s="140"/>
      <c r="B34" s="314"/>
      <c r="C34" s="151" t="s">
        <v>105</v>
      </c>
      <c r="D34" s="106"/>
      <c r="E34" s="316"/>
      <c r="F34" s="316"/>
      <c r="G34" s="316"/>
      <c r="H34" s="316"/>
      <c r="I34" s="316"/>
      <c r="J34" s="316"/>
      <c r="K34" s="316"/>
      <c r="L34" s="316"/>
      <c r="M34" s="182"/>
      <c r="N34" s="142"/>
      <c r="O34" s="179"/>
    </row>
    <row r="35" spans="1:15" x14ac:dyDescent="0.25">
      <c r="A35" s="140"/>
      <c r="B35" s="314"/>
      <c r="C35" s="151" t="s">
        <v>106</v>
      </c>
      <c r="D35" s="106"/>
      <c r="E35" s="316"/>
      <c r="F35" s="316"/>
      <c r="G35" s="316"/>
      <c r="H35" s="316"/>
      <c r="I35" s="316"/>
      <c r="J35" s="316"/>
      <c r="K35" s="316"/>
      <c r="L35" s="316"/>
      <c r="M35" s="182"/>
      <c r="N35" s="142"/>
      <c r="O35" s="179"/>
    </row>
    <row r="36" spans="1:15" x14ac:dyDescent="0.25">
      <c r="A36" s="140"/>
      <c r="B36" s="314"/>
      <c r="C36" s="151" t="s">
        <v>107</v>
      </c>
      <c r="D36" s="106"/>
      <c r="E36" s="326"/>
      <c r="F36" s="327"/>
      <c r="G36" s="327"/>
      <c r="H36" s="327"/>
      <c r="I36" s="327"/>
      <c r="J36" s="328"/>
      <c r="K36" s="326"/>
      <c r="L36" s="328"/>
      <c r="M36" s="182"/>
      <c r="N36" s="142"/>
      <c r="O36" s="179"/>
    </row>
    <row r="37" spans="1:15" x14ac:dyDescent="0.25">
      <c r="A37" s="140"/>
      <c r="B37" s="314"/>
      <c r="C37" s="151" t="s">
        <v>108</v>
      </c>
      <c r="D37" s="106"/>
      <c r="E37" s="316"/>
      <c r="F37" s="316"/>
      <c r="G37" s="316"/>
      <c r="H37" s="316"/>
      <c r="I37" s="316"/>
      <c r="J37" s="316"/>
      <c r="K37" s="316"/>
      <c r="L37" s="316"/>
      <c r="M37" s="182"/>
      <c r="N37" s="186"/>
      <c r="O37" s="179"/>
    </row>
    <row r="38" spans="1:15" x14ac:dyDescent="0.25">
      <c r="A38" s="140"/>
      <c r="B38" s="314"/>
      <c r="C38" s="152" t="s">
        <v>109</v>
      </c>
      <c r="D38" s="106"/>
      <c r="E38" s="316"/>
      <c r="F38" s="316"/>
      <c r="G38" s="316"/>
      <c r="H38" s="316"/>
      <c r="I38" s="316"/>
      <c r="J38" s="316"/>
      <c r="K38" s="316"/>
      <c r="L38" s="316"/>
      <c r="M38" s="182"/>
      <c r="N38" s="186"/>
      <c r="O38" s="179"/>
    </row>
    <row r="39" spans="1:15" x14ac:dyDescent="0.25">
      <c r="A39" s="140"/>
      <c r="B39" s="314"/>
      <c r="C39" s="152" t="s">
        <v>110</v>
      </c>
      <c r="D39" s="106"/>
      <c r="E39" s="316"/>
      <c r="F39" s="316"/>
      <c r="G39" s="316"/>
      <c r="H39" s="316"/>
      <c r="I39" s="316"/>
      <c r="J39" s="316"/>
      <c r="K39" s="316"/>
      <c r="L39" s="316"/>
      <c r="M39" s="182"/>
      <c r="N39" s="186"/>
      <c r="O39" s="179"/>
    </row>
    <row r="40" spans="1:15" x14ac:dyDescent="0.25">
      <c r="A40" s="140"/>
      <c r="B40" s="314"/>
      <c r="C40" s="152" t="s">
        <v>111</v>
      </c>
      <c r="D40" s="106"/>
      <c r="E40" s="316"/>
      <c r="F40" s="316"/>
      <c r="G40" s="316"/>
      <c r="H40" s="316"/>
      <c r="I40" s="316"/>
      <c r="J40" s="316"/>
      <c r="K40" s="316"/>
      <c r="L40" s="316"/>
      <c r="M40" s="182"/>
      <c r="N40" s="186"/>
      <c r="O40" s="179"/>
    </row>
    <row r="41" spans="1:15" x14ac:dyDescent="0.25">
      <c r="A41" s="140"/>
      <c r="B41" s="314"/>
      <c r="C41" s="152" t="s">
        <v>112</v>
      </c>
      <c r="D41" s="106"/>
      <c r="E41" s="316"/>
      <c r="F41" s="316"/>
      <c r="G41" s="316"/>
      <c r="H41" s="316"/>
      <c r="I41" s="316"/>
      <c r="J41" s="316"/>
      <c r="K41" s="316"/>
      <c r="L41" s="316"/>
      <c r="M41" s="182"/>
      <c r="N41" s="186"/>
      <c r="O41" s="179"/>
    </row>
    <row r="42" spans="1:15" ht="14.25" customHeight="1" thickBot="1" x14ac:dyDescent="0.3">
      <c r="A42" s="140"/>
      <c r="B42" s="315"/>
      <c r="C42" s="153" t="s">
        <v>113</v>
      </c>
      <c r="D42" s="107"/>
      <c r="E42" s="317"/>
      <c r="F42" s="317"/>
      <c r="G42" s="317"/>
      <c r="H42" s="317"/>
      <c r="I42" s="317"/>
      <c r="J42" s="317"/>
      <c r="K42" s="317"/>
      <c r="L42" s="317"/>
      <c r="M42" s="184"/>
      <c r="N42" s="187"/>
      <c r="O42" s="179"/>
    </row>
    <row r="43" spans="1:15" ht="32.25" customHeight="1" x14ac:dyDescent="0.25">
      <c r="A43" s="140"/>
      <c r="B43" s="311" t="s">
        <v>114</v>
      </c>
      <c r="C43" s="154" t="s">
        <v>115</v>
      </c>
      <c r="D43" s="108"/>
      <c r="E43" s="318"/>
      <c r="F43" s="318"/>
      <c r="G43" s="318"/>
      <c r="H43" s="318"/>
      <c r="I43" s="318"/>
      <c r="J43" s="318"/>
      <c r="K43" s="318"/>
      <c r="L43" s="318"/>
      <c r="M43" s="188"/>
      <c r="N43" s="189"/>
      <c r="O43" s="179"/>
    </row>
    <row r="44" spans="1:15" ht="27.75" customHeight="1" thickBot="1" x14ac:dyDescent="0.3">
      <c r="A44" s="140"/>
      <c r="B44" s="312"/>
      <c r="C44" s="153" t="s">
        <v>116</v>
      </c>
      <c r="D44" s="107"/>
      <c r="E44" s="317"/>
      <c r="F44" s="317"/>
      <c r="G44" s="317"/>
      <c r="H44" s="317"/>
      <c r="I44" s="317"/>
      <c r="J44" s="317"/>
      <c r="K44" s="317"/>
      <c r="L44" s="317"/>
      <c r="M44" s="184"/>
      <c r="N44" s="190"/>
      <c r="O44" s="179"/>
    </row>
    <row r="45" spans="1:15" ht="13.5" thickBot="1" x14ac:dyDescent="0.3">
      <c r="A45" s="155"/>
      <c r="B45" s="156"/>
      <c r="C45" s="157"/>
      <c r="D45" s="191"/>
      <c r="E45" s="191"/>
      <c r="F45" s="191"/>
      <c r="G45" s="191"/>
      <c r="H45" s="191"/>
      <c r="I45" s="191"/>
      <c r="J45" s="191"/>
      <c r="K45" s="191"/>
      <c r="L45" s="191"/>
      <c r="M45" s="192"/>
      <c r="N45" s="193"/>
      <c r="O45" s="194"/>
    </row>
    <row r="46" spans="1:15" s="158" customFormat="1" x14ac:dyDescent="0.25"/>
    <row r="47" spans="1:15" s="158" customFormat="1" x14ac:dyDescent="0.25"/>
    <row r="48" spans="1:15" s="158" customFormat="1" x14ac:dyDescent="0.25"/>
    <row r="49" s="158" customFormat="1" x14ac:dyDescent="0.25"/>
    <row r="50" s="158" customFormat="1" x14ac:dyDescent="0.25"/>
    <row r="51" s="158" customFormat="1" x14ac:dyDescent="0.25"/>
    <row r="52" s="158" customFormat="1" x14ac:dyDescent="0.25"/>
    <row r="53" s="158" customFormat="1" x14ac:dyDescent="0.25"/>
    <row r="54" s="158" customFormat="1" x14ac:dyDescent="0.25"/>
    <row r="55" s="158" customFormat="1" x14ac:dyDescent="0.25"/>
    <row r="56" s="158" customFormat="1" x14ac:dyDescent="0.25"/>
    <row r="57" s="158" customFormat="1" x14ac:dyDescent="0.25"/>
    <row r="58" s="158" customFormat="1" x14ac:dyDescent="0.25"/>
    <row r="59" s="158" customFormat="1" x14ac:dyDescent="0.25"/>
    <row r="60" s="158" customFormat="1" x14ac:dyDescent="0.25"/>
    <row r="61" s="158" customFormat="1" x14ac:dyDescent="0.25"/>
    <row r="62" s="158" customFormat="1" x14ac:dyDescent="0.25"/>
    <row r="63" s="158" customFormat="1" x14ac:dyDescent="0.25"/>
    <row r="64" s="158" customFormat="1" x14ac:dyDescent="0.25"/>
    <row r="65" s="158" customFormat="1" x14ac:dyDescent="0.25"/>
    <row r="66" s="158" customFormat="1" x14ac:dyDescent="0.25"/>
    <row r="67" s="158" customFormat="1" x14ac:dyDescent="0.25"/>
    <row r="68" s="158" customFormat="1" x14ac:dyDescent="0.25"/>
    <row r="69" s="158" customFormat="1" x14ac:dyDescent="0.25"/>
    <row r="70" s="158" customFormat="1" x14ac:dyDescent="0.25"/>
    <row r="71" s="158" customFormat="1" x14ac:dyDescent="0.25"/>
    <row r="72" s="158" customFormat="1" x14ac:dyDescent="0.25"/>
    <row r="73" s="158" customFormat="1" x14ac:dyDescent="0.25"/>
    <row r="74" s="158" customFormat="1" x14ac:dyDescent="0.25"/>
    <row r="75" s="158" customFormat="1" x14ac:dyDescent="0.25"/>
    <row r="76" s="158" customFormat="1" x14ac:dyDescent="0.25"/>
    <row r="77" s="158" customFormat="1" x14ac:dyDescent="0.25"/>
    <row r="78" s="158" customFormat="1" x14ac:dyDescent="0.25"/>
    <row r="79" s="158" customFormat="1" x14ac:dyDescent="0.25"/>
    <row r="80" s="158" customFormat="1" x14ac:dyDescent="0.25"/>
    <row r="81" s="158" customFormat="1" x14ac:dyDescent="0.25"/>
    <row r="82" s="158" customFormat="1" x14ac:dyDescent="0.25"/>
    <row r="83" s="158" customFormat="1" x14ac:dyDescent="0.25"/>
    <row r="84" s="158" customFormat="1" x14ac:dyDescent="0.25"/>
    <row r="85" s="158" customFormat="1" x14ac:dyDescent="0.25"/>
    <row r="86" s="158" customFormat="1" x14ac:dyDescent="0.25"/>
    <row r="87" s="158" customFormat="1" x14ac:dyDescent="0.25"/>
    <row r="88" s="158" customFormat="1" x14ac:dyDescent="0.25"/>
    <row r="89" s="158" customFormat="1" x14ac:dyDescent="0.25"/>
    <row r="90" s="158" customFormat="1" x14ac:dyDescent="0.25"/>
    <row r="91" s="158" customFormat="1" x14ac:dyDescent="0.25"/>
    <row r="92" s="158" customFormat="1" x14ac:dyDescent="0.25"/>
    <row r="93" s="158" customFormat="1" x14ac:dyDescent="0.25"/>
    <row r="94" s="158" customFormat="1" x14ac:dyDescent="0.25"/>
    <row r="95" s="158" customFormat="1" x14ac:dyDescent="0.25"/>
    <row r="96" s="158" customFormat="1" x14ac:dyDescent="0.25"/>
    <row r="97" s="158" customFormat="1" x14ac:dyDescent="0.25"/>
    <row r="98" s="158" customFormat="1" x14ac:dyDescent="0.25"/>
    <row r="99" s="158" customFormat="1" x14ac:dyDescent="0.25"/>
    <row r="100" s="158" customFormat="1" x14ac:dyDescent="0.25"/>
    <row r="101" s="158" customFormat="1" x14ac:dyDescent="0.25"/>
    <row r="102" s="158" customFormat="1" x14ac:dyDescent="0.25"/>
    <row r="103" s="158" customFormat="1" x14ac:dyDescent="0.25"/>
    <row r="104" s="158" customFormat="1" x14ac:dyDescent="0.25"/>
    <row r="105" s="158" customFormat="1" x14ac:dyDescent="0.25"/>
    <row r="106" s="158" customFormat="1" x14ac:dyDescent="0.25"/>
    <row r="107" s="158" customFormat="1" x14ac:dyDescent="0.25"/>
    <row r="108" s="158" customFormat="1" x14ac:dyDescent="0.25"/>
    <row r="109" s="158" customFormat="1" x14ac:dyDescent="0.25"/>
    <row r="110" s="158" customFormat="1" x14ac:dyDescent="0.25"/>
    <row r="111" s="158" customFormat="1" x14ac:dyDescent="0.25"/>
    <row r="112" s="158" customFormat="1" x14ac:dyDescent="0.25"/>
    <row r="113" s="158" customFormat="1" x14ac:dyDescent="0.25"/>
    <row r="114" s="158" customFormat="1" x14ac:dyDescent="0.25"/>
    <row r="115" s="158" customFormat="1" x14ac:dyDescent="0.25"/>
    <row r="116" s="158" customFormat="1" x14ac:dyDescent="0.25"/>
    <row r="117" s="158" customFormat="1" x14ac:dyDescent="0.25"/>
    <row r="118" s="158" customFormat="1" x14ac:dyDescent="0.25"/>
    <row r="119" s="158" customFormat="1" x14ac:dyDescent="0.25"/>
    <row r="120" s="158" customFormat="1" x14ac:dyDescent="0.25"/>
    <row r="121" s="158" customFormat="1" x14ac:dyDescent="0.25"/>
    <row r="122" s="158" customFormat="1" x14ac:dyDescent="0.25"/>
    <row r="123" s="158" customFormat="1" x14ac:dyDescent="0.25"/>
    <row r="124" s="158" customFormat="1" x14ac:dyDescent="0.25"/>
    <row r="125" s="158" customFormat="1" x14ac:dyDescent="0.25"/>
    <row r="126" s="158" customFormat="1" x14ac:dyDescent="0.25"/>
    <row r="127" s="158" customFormat="1" x14ac:dyDescent="0.25"/>
    <row r="128" s="158" customFormat="1" x14ac:dyDescent="0.25"/>
    <row r="129" s="158" customFormat="1" x14ac:dyDescent="0.25"/>
    <row r="130" s="158" customFormat="1" x14ac:dyDescent="0.25"/>
    <row r="131" s="158" customFormat="1" x14ac:dyDescent="0.25"/>
    <row r="132" s="158" customFormat="1" x14ac:dyDescent="0.25"/>
    <row r="133" s="158" customFormat="1" x14ac:dyDescent="0.25"/>
    <row r="134" s="158" customFormat="1" x14ac:dyDescent="0.25"/>
    <row r="135" s="158" customFormat="1" x14ac:dyDescent="0.25"/>
    <row r="136" s="158" customFormat="1" x14ac:dyDescent="0.25"/>
    <row r="137" s="158" customFormat="1" x14ac:dyDescent="0.25"/>
    <row r="138" s="158" customFormat="1" x14ac:dyDescent="0.25"/>
    <row r="139" s="158" customFormat="1" x14ac:dyDescent="0.25"/>
    <row r="140" s="158" customFormat="1" x14ac:dyDescent="0.25"/>
    <row r="141" s="158" customFormat="1" x14ac:dyDescent="0.25"/>
    <row r="142" s="158" customFormat="1" x14ac:dyDescent="0.25"/>
    <row r="143" s="158" customFormat="1" x14ac:dyDescent="0.25"/>
    <row r="144" s="158" customFormat="1" x14ac:dyDescent="0.25"/>
    <row r="145" s="158" customFormat="1" x14ac:dyDescent="0.25"/>
    <row r="146" s="158" customFormat="1" x14ac:dyDescent="0.25"/>
    <row r="147" s="158" customFormat="1" x14ac:dyDescent="0.25"/>
    <row r="148" s="158" customFormat="1" x14ac:dyDescent="0.25"/>
    <row r="149" s="158" customFormat="1" x14ac:dyDescent="0.25"/>
    <row r="150" s="158" customFormat="1" x14ac:dyDescent="0.25"/>
    <row r="151" s="158" customFormat="1" x14ac:dyDescent="0.25"/>
    <row r="152" s="158" customFormat="1" x14ac:dyDescent="0.25"/>
    <row r="153" s="158" customFormat="1" x14ac:dyDescent="0.25"/>
    <row r="154" s="158" customFormat="1" x14ac:dyDescent="0.25"/>
    <row r="155" s="158" customFormat="1" x14ac:dyDescent="0.25"/>
    <row r="156" s="158" customFormat="1" x14ac:dyDescent="0.25"/>
    <row r="157" s="158" customFormat="1" x14ac:dyDescent="0.25"/>
    <row r="158" s="158" customFormat="1" x14ac:dyDescent="0.25"/>
    <row r="159" s="158" customFormat="1" x14ac:dyDescent="0.25"/>
    <row r="160" s="158" customFormat="1" x14ac:dyDescent="0.25"/>
    <row r="161" s="158" customFormat="1" x14ac:dyDescent="0.25"/>
    <row r="162" s="158" customFormat="1" x14ac:dyDescent="0.25"/>
    <row r="163" s="158" customFormat="1" x14ac:dyDescent="0.25"/>
    <row r="164" s="158" customFormat="1" x14ac:dyDescent="0.25"/>
    <row r="165" s="158" customFormat="1" x14ac:dyDescent="0.25"/>
    <row r="166" s="158" customFormat="1" x14ac:dyDescent="0.25"/>
    <row r="167" s="158" customFormat="1" x14ac:dyDescent="0.25"/>
    <row r="168" s="158" customFormat="1" x14ac:dyDescent="0.25"/>
    <row r="169" s="158" customFormat="1" x14ac:dyDescent="0.25"/>
    <row r="170" s="158" customFormat="1" x14ac:dyDescent="0.25"/>
    <row r="171" s="158" customFormat="1" x14ac:dyDescent="0.25"/>
    <row r="172" s="158" customFormat="1" x14ac:dyDescent="0.25"/>
    <row r="173" s="158" customFormat="1" x14ac:dyDescent="0.25"/>
    <row r="174" s="158" customFormat="1" x14ac:dyDescent="0.25"/>
    <row r="175" s="158" customFormat="1" x14ac:dyDescent="0.25"/>
    <row r="176" s="158" customFormat="1" x14ac:dyDescent="0.25"/>
    <row r="177" s="158" customFormat="1" x14ac:dyDescent="0.25"/>
    <row r="178" s="158" customFormat="1" x14ac:dyDescent="0.25"/>
    <row r="179" s="158" customFormat="1" x14ac:dyDescent="0.25"/>
    <row r="180" s="158" customFormat="1" x14ac:dyDescent="0.25"/>
    <row r="181" s="158" customFormat="1" x14ac:dyDescent="0.25"/>
    <row r="182" s="158" customFormat="1" x14ac:dyDescent="0.25"/>
    <row r="183" s="158" customFormat="1" x14ac:dyDescent="0.25"/>
    <row r="184" s="158" customFormat="1" x14ac:dyDescent="0.25"/>
    <row r="185" s="158" customFormat="1" x14ac:dyDescent="0.25"/>
    <row r="186" s="158" customFormat="1" x14ac:dyDescent="0.25"/>
    <row r="187" s="158" customFormat="1" x14ac:dyDescent="0.25"/>
    <row r="188" s="158" customFormat="1" x14ac:dyDescent="0.25"/>
    <row r="189" s="158" customFormat="1" x14ac:dyDescent="0.25"/>
    <row r="190" s="158" customFormat="1" x14ac:dyDescent="0.25"/>
    <row r="191" s="158" customFormat="1" x14ac:dyDescent="0.25"/>
    <row r="192" s="158" customFormat="1" x14ac:dyDescent="0.25"/>
    <row r="193" s="158" customFormat="1" x14ac:dyDescent="0.25"/>
    <row r="194" s="158" customFormat="1" x14ac:dyDescent="0.25"/>
    <row r="195" s="158" customFormat="1" x14ac:dyDescent="0.25"/>
    <row r="196" s="158" customFormat="1" x14ac:dyDescent="0.25"/>
    <row r="197" s="158" customFormat="1" x14ac:dyDescent="0.25"/>
    <row r="198" s="158" customFormat="1" x14ac:dyDescent="0.25"/>
    <row r="199" s="158" customFormat="1" x14ac:dyDescent="0.25"/>
    <row r="200" s="158" customFormat="1" x14ac:dyDescent="0.25"/>
    <row r="201" s="158" customFormat="1" x14ac:dyDescent="0.25"/>
    <row r="202" s="158" customFormat="1" x14ac:dyDescent="0.25"/>
    <row r="203" s="158" customFormat="1" x14ac:dyDescent="0.25"/>
    <row r="204" s="158" customFormat="1" x14ac:dyDescent="0.25"/>
    <row r="205" s="158" customFormat="1" x14ac:dyDescent="0.25"/>
    <row r="206" s="158" customFormat="1" x14ac:dyDescent="0.25"/>
    <row r="207" s="158" customFormat="1" x14ac:dyDescent="0.25"/>
    <row r="208" s="158" customFormat="1" x14ac:dyDescent="0.25"/>
    <row r="209" s="158" customFormat="1" x14ac:dyDescent="0.25"/>
    <row r="210" s="158" customFormat="1" x14ac:dyDescent="0.25"/>
    <row r="211" s="158" customFormat="1" x14ac:dyDescent="0.25"/>
    <row r="212" s="158" customFormat="1" x14ac:dyDescent="0.25"/>
    <row r="213" s="158" customFormat="1" x14ac:dyDescent="0.25"/>
    <row r="214" s="158" customFormat="1" x14ac:dyDescent="0.25"/>
    <row r="215" s="158" customFormat="1" x14ac:dyDescent="0.25"/>
    <row r="216" s="158" customFormat="1" x14ac:dyDescent="0.25"/>
    <row r="217" s="158" customFormat="1" x14ac:dyDescent="0.25"/>
    <row r="218" s="158" customFormat="1" x14ac:dyDescent="0.25"/>
    <row r="219" s="158" customFormat="1" x14ac:dyDescent="0.25"/>
    <row r="220" s="158" customFormat="1" x14ac:dyDescent="0.25"/>
    <row r="221" s="158" customFormat="1" x14ac:dyDescent="0.25"/>
    <row r="222" s="158" customFormat="1" x14ac:dyDescent="0.25"/>
    <row r="223" s="158" customFormat="1" x14ac:dyDescent="0.25"/>
    <row r="224" s="158" customFormat="1" x14ac:dyDescent="0.25"/>
    <row r="225" s="158" customFormat="1" x14ac:dyDescent="0.25"/>
    <row r="226" s="158" customFormat="1" x14ac:dyDescent="0.25"/>
    <row r="227" s="158" customFormat="1" x14ac:dyDescent="0.25"/>
    <row r="228" s="158" customFormat="1" x14ac:dyDescent="0.25"/>
    <row r="229" s="158" customFormat="1" x14ac:dyDescent="0.25"/>
    <row r="230" s="158" customFormat="1" x14ac:dyDescent="0.25"/>
    <row r="231" s="158" customFormat="1" x14ac:dyDescent="0.25"/>
    <row r="232" s="158" customFormat="1" x14ac:dyDescent="0.25"/>
    <row r="233" s="158" customFormat="1" x14ac:dyDescent="0.25"/>
    <row r="234" s="158" customFormat="1" x14ac:dyDescent="0.25"/>
    <row r="235" s="158" customFormat="1" x14ac:dyDescent="0.25"/>
    <row r="236" s="158" customFormat="1" x14ac:dyDescent="0.25"/>
    <row r="237" s="158" customFormat="1" x14ac:dyDescent="0.25"/>
    <row r="238" s="158" customFormat="1" x14ac:dyDescent="0.25"/>
    <row r="239" s="158" customFormat="1" x14ac:dyDescent="0.25"/>
  </sheetData>
  <sheetProtection algorithmName="SHA-512" hashValue="WHPk0Sw7WLZpwStBjwaMJ/WqRjkfKvO9Qv0bKiWAEDe1jcRIfU5fo9xect/G+beeblHcn61kXltjJMkykhXVnw==" saltValue="MbbKXNXa9u+ZpEv+GUjGoQ==" spinCount="100000" sheet="1" objects="1" scenarios="1"/>
  <mergeCells count="90">
    <mergeCell ref="B21:B29"/>
    <mergeCell ref="C14:C17"/>
    <mergeCell ref="B14:B20"/>
    <mergeCell ref="D14:D17"/>
    <mergeCell ref="D23:D24"/>
    <mergeCell ref="C23:C24"/>
    <mergeCell ref="B11:C11"/>
    <mergeCell ref="E15:J15"/>
    <mergeCell ref="E17:F17"/>
    <mergeCell ref="G17:H17"/>
    <mergeCell ref="B7:C7"/>
    <mergeCell ref="B8:C9"/>
    <mergeCell ref="E14:I14"/>
    <mergeCell ref="D8:L9"/>
    <mergeCell ref="K13:L13"/>
    <mergeCell ref="E11:N11"/>
    <mergeCell ref="K12:L12"/>
    <mergeCell ref="D7:L7"/>
    <mergeCell ref="E12:J13"/>
    <mergeCell ref="N14:N17"/>
    <mergeCell ref="K14:L17"/>
    <mergeCell ref="M14:M17"/>
    <mergeCell ref="E18:J18"/>
    <mergeCell ref="E16:F16"/>
    <mergeCell ref="E34:J34"/>
    <mergeCell ref="E30:I30"/>
    <mergeCell ref="E27:J27"/>
    <mergeCell ref="E32:F32"/>
    <mergeCell ref="G32:H32"/>
    <mergeCell ref="E21:J21"/>
    <mergeCell ref="E29:J29"/>
    <mergeCell ref="E28:J28"/>
    <mergeCell ref="E31:J31"/>
    <mergeCell ref="E26:J26"/>
    <mergeCell ref="G16:H16"/>
    <mergeCell ref="I16:J16"/>
    <mergeCell ref="I17:J17"/>
    <mergeCell ref="K19:L19"/>
    <mergeCell ref="K21:L21"/>
    <mergeCell ref="K20:L20"/>
    <mergeCell ref="E25:J25"/>
    <mergeCell ref="E24:I24"/>
    <mergeCell ref="E23:I23"/>
    <mergeCell ref="E5:G5"/>
    <mergeCell ref="M5:N6"/>
    <mergeCell ref="K18:L18"/>
    <mergeCell ref="N30:N33"/>
    <mergeCell ref="E33:F33"/>
    <mergeCell ref="G33:H33"/>
    <mergeCell ref="I33:J33"/>
    <mergeCell ref="M30:M33"/>
    <mergeCell ref="N23:N24"/>
    <mergeCell ref="M23:M24"/>
    <mergeCell ref="K22:L22"/>
    <mergeCell ref="E20:J20"/>
    <mergeCell ref="E22:J22"/>
    <mergeCell ref="K25:L25"/>
    <mergeCell ref="K23:L24"/>
    <mergeCell ref="E19:J19"/>
    <mergeCell ref="K43:L43"/>
    <mergeCell ref="K35:L35"/>
    <mergeCell ref="K44:L44"/>
    <mergeCell ref="K26:L26"/>
    <mergeCell ref="K38:L38"/>
    <mergeCell ref="K36:L36"/>
    <mergeCell ref="K41:L41"/>
    <mergeCell ref="K39:L39"/>
    <mergeCell ref="K42:L42"/>
    <mergeCell ref="K34:L34"/>
    <mergeCell ref="K40:L40"/>
    <mergeCell ref="K37:L37"/>
    <mergeCell ref="K27:L27"/>
    <mergeCell ref="K28:L28"/>
    <mergeCell ref="K30:L33"/>
    <mergeCell ref="K29:L29"/>
    <mergeCell ref="B43:B44"/>
    <mergeCell ref="B30:B42"/>
    <mergeCell ref="E40:J40"/>
    <mergeCell ref="E41:J41"/>
    <mergeCell ref="E44:J44"/>
    <mergeCell ref="E43:J43"/>
    <mergeCell ref="E39:J39"/>
    <mergeCell ref="E38:J38"/>
    <mergeCell ref="E37:J37"/>
    <mergeCell ref="E35:J35"/>
    <mergeCell ref="E42:J42"/>
    <mergeCell ref="C30:C33"/>
    <mergeCell ref="D30:D33"/>
    <mergeCell ref="I32:J32"/>
    <mergeCell ref="E36:J3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
  <sheetViews>
    <sheetView showGridLines="0" zoomScale="62" workbookViewId="0">
      <selection activeCell="P33" sqref="P33"/>
    </sheetView>
  </sheetViews>
  <sheetFormatPr defaultRowHeight="12.5" x14ac:dyDescent="0.25"/>
  <cols>
    <col min="1" max="1" width="8.7265625" style="16"/>
    <col min="2" max="2" width="44.54296875" style="16" customWidth="1"/>
    <col min="3" max="3" width="17.1796875" style="16" customWidth="1"/>
    <col min="4" max="4" width="17.453125" style="16" customWidth="1"/>
    <col min="5" max="5" width="8.7265625" style="16"/>
    <col min="6" max="6" width="19.1796875" style="16" bestFit="1" customWidth="1"/>
    <col min="7" max="7" width="13.7265625" style="16" customWidth="1"/>
    <col min="8" max="8" width="8.7265625" style="16"/>
    <col min="9" max="9" width="11.81640625" style="16" bestFit="1" customWidth="1"/>
    <col min="10" max="16384" width="8.7265625" style="16"/>
  </cols>
  <sheetData>
    <row r="1" spans="1:15" s="40" customFormat="1" ht="26.25" customHeight="1" x14ac:dyDescent="0.25">
      <c r="A1" s="36" t="s">
        <v>0</v>
      </c>
      <c r="B1" s="36"/>
      <c r="C1" s="36"/>
      <c r="D1" s="36"/>
      <c r="E1" s="36"/>
      <c r="F1" s="36"/>
      <c r="G1" s="36"/>
      <c r="H1" s="36"/>
      <c r="I1" s="36"/>
      <c r="J1" s="36"/>
      <c r="K1" s="36"/>
      <c r="L1" s="37"/>
      <c r="M1" s="38"/>
      <c r="N1" s="38"/>
      <c r="O1" s="39"/>
    </row>
    <row r="2" spans="1:15" s="40" customFormat="1" ht="26.25" customHeight="1" x14ac:dyDescent="0.25">
      <c r="A2" s="36" t="s">
        <v>1</v>
      </c>
      <c r="B2" s="36"/>
      <c r="C2" s="36"/>
      <c r="D2" s="36"/>
      <c r="E2" s="36"/>
      <c r="F2" s="36"/>
      <c r="G2" s="36"/>
      <c r="H2" s="36"/>
      <c r="I2" s="36"/>
      <c r="J2" s="36"/>
      <c r="K2" s="36"/>
      <c r="L2" s="37"/>
      <c r="M2" s="38"/>
      <c r="N2" s="38"/>
      <c r="O2" s="39"/>
    </row>
    <row r="3" spans="1:15" s="40" customFormat="1" ht="30.75" customHeight="1" x14ac:dyDescent="0.25">
      <c r="A3" s="41">
        <f>+COVER!$D$7</f>
        <v>0</v>
      </c>
      <c r="B3" s="36"/>
      <c r="C3" s="36"/>
      <c r="D3" s="36"/>
      <c r="E3" s="36"/>
      <c r="F3" s="36"/>
      <c r="G3" s="36"/>
      <c r="H3" s="36"/>
      <c r="I3" s="36"/>
      <c r="J3" s="36"/>
      <c r="K3" s="36"/>
      <c r="L3" s="37"/>
      <c r="M3" s="38"/>
      <c r="N3" s="38"/>
      <c r="O3" s="39"/>
    </row>
    <row r="4" spans="1:15" ht="12" customHeight="1" x14ac:dyDescent="0.25"/>
    <row r="5" spans="1:15" ht="13" x14ac:dyDescent="0.3">
      <c r="A5" s="423" t="s">
        <v>117</v>
      </c>
      <c r="B5" s="424"/>
      <c r="C5" s="424"/>
      <c r="D5" s="424"/>
      <c r="E5" s="424"/>
      <c r="F5" s="42"/>
      <c r="G5" s="42"/>
      <c r="H5" s="42"/>
      <c r="I5" s="42"/>
      <c r="J5" s="42"/>
      <c r="K5" s="42"/>
    </row>
    <row r="6" spans="1:15" ht="13.5" thickBot="1" x14ac:dyDescent="0.35">
      <c r="A6" s="42"/>
      <c r="B6" s="43"/>
      <c r="C6" s="44"/>
      <c r="D6" s="44"/>
      <c r="E6" s="44"/>
      <c r="F6" s="45"/>
      <c r="G6" s="45"/>
      <c r="H6" s="45"/>
      <c r="I6" s="45"/>
      <c r="J6" s="45"/>
      <c r="K6" s="42"/>
    </row>
    <row r="7" spans="1:15" ht="13" x14ac:dyDescent="0.3">
      <c r="A7" s="425" t="s">
        <v>118</v>
      </c>
      <c r="B7" s="426"/>
      <c r="C7" s="46" t="s">
        <v>119</v>
      </c>
      <c r="D7" s="50"/>
      <c r="E7" s="427" t="s">
        <v>120</v>
      </c>
      <c r="F7" s="427"/>
      <c r="G7" s="46" t="s">
        <v>121</v>
      </c>
      <c r="H7" s="427" t="s">
        <v>122</v>
      </c>
      <c r="I7" s="427"/>
      <c r="J7" s="96" t="s">
        <v>123</v>
      </c>
      <c r="K7" s="195"/>
    </row>
    <row r="8" spans="1:15" x14ac:dyDescent="0.25">
      <c r="A8" s="428" t="s">
        <v>124</v>
      </c>
      <c r="B8" s="429"/>
      <c r="C8" s="47" t="s">
        <v>125</v>
      </c>
      <c r="D8" s="50"/>
      <c r="E8" s="430" t="s">
        <v>126</v>
      </c>
      <c r="F8" s="430"/>
      <c r="G8" s="46" t="s">
        <v>127</v>
      </c>
      <c r="H8" s="430" t="s">
        <v>127</v>
      </c>
      <c r="I8" s="430"/>
      <c r="J8" s="81"/>
      <c r="K8" s="195"/>
    </row>
    <row r="9" spans="1:15" x14ac:dyDescent="0.25">
      <c r="A9" s="431" t="s">
        <v>128</v>
      </c>
      <c r="B9" s="432"/>
      <c r="C9" s="48">
        <f>SUM(E9:J9)</f>
        <v>0</v>
      </c>
      <c r="D9" s="50"/>
      <c r="E9" s="438"/>
      <c r="F9" s="439"/>
      <c r="G9" s="65"/>
      <c r="H9" s="433"/>
      <c r="I9" s="434"/>
      <c r="J9" s="63"/>
      <c r="K9" s="195"/>
    </row>
    <row r="10" spans="1:15" x14ac:dyDescent="0.25">
      <c r="A10" s="431" t="s">
        <v>129</v>
      </c>
      <c r="B10" s="432"/>
      <c r="C10" s="48">
        <f t="shared" ref="C10:C12" si="0">SUM(E10:J10)</f>
        <v>0</v>
      </c>
      <c r="D10" s="54"/>
      <c r="E10" s="439"/>
      <c r="F10" s="439"/>
      <c r="G10" s="62"/>
      <c r="H10" s="433"/>
      <c r="I10" s="440"/>
      <c r="J10" s="63"/>
      <c r="K10" s="195"/>
    </row>
    <row r="11" spans="1:15" x14ac:dyDescent="0.25">
      <c r="A11" s="431" t="s">
        <v>130</v>
      </c>
      <c r="B11" s="432"/>
      <c r="C11" s="48">
        <f t="shared" si="0"/>
        <v>0</v>
      </c>
      <c r="D11" s="55"/>
      <c r="E11" s="433"/>
      <c r="F11" s="434"/>
      <c r="G11" s="74"/>
      <c r="H11" s="435"/>
      <c r="I11" s="435"/>
      <c r="J11" s="63"/>
      <c r="K11" s="195"/>
    </row>
    <row r="12" spans="1:15" x14ac:dyDescent="0.25">
      <c r="A12" s="431" t="s">
        <v>131</v>
      </c>
      <c r="B12" s="432"/>
      <c r="C12" s="48">
        <f t="shared" si="0"/>
        <v>0</v>
      </c>
      <c r="D12" s="56"/>
      <c r="E12" s="436"/>
      <c r="F12" s="437"/>
      <c r="G12" s="69"/>
      <c r="H12" s="436"/>
      <c r="I12" s="437"/>
      <c r="J12" s="71"/>
      <c r="K12" s="195"/>
    </row>
    <row r="13" spans="1:15" x14ac:dyDescent="0.25">
      <c r="A13" s="443" t="s">
        <v>132</v>
      </c>
      <c r="B13" s="444"/>
      <c r="C13" s="48">
        <f>SUM(E13:J13)</f>
        <v>0</v>
      </c>
      <c r="D13" s="57" t="s">
        <v>133</v>
      </c>
      <c r="E13" s="445">
        <f>SUM(E9:F12)</f>
        <v>0</v>
      </c>
      <c r="F13" s="446"/>
      <c r="G13" s="82">
        <f>SUM(G9:G12)</f>
        <v>0</v>
      </c>
      <c r="H13" s="445">
        <f>SUM(H9:I12)</f>
        <v>0</v>
      </c>
      <c r="I13" s="446"/>
      <c r="J13" s="82">
        <f>SUM(J9:J12)</f>
        <v>0</v>
      </c>
      <c r="K13" s="196"/>
    </row>
    <row r="14" spans="1:15" x14ac:dyDescent="0.25">
      <c r="A14" s="431"/>
      <c r="B14" s="432"/>
      <c r="C14" s="49"/>
      <c r="D14" s="56"/>
      <c r="E14" s="430"/>
      <c r="F14" s="430"/>
      <c r="G14" s="85"/>
      <c r="H14" s="432"/>
      <c r="I14" s="432"/>
      <c r="J14" s="79"/>
      <c r="K14" s="195"/>
    </row>
    <row r="15" spans="1:15" ht="13" x14ac:dyDescent="0.3">
      <c r="A15" s="441" t="s">
        <v>134</v>
      </c>
      <c r="B15" s="442"/>
      <c r="C15" s="46" t="s">
        <v>119</v>
      </c>
      <c r="D15" s="50"/>
      <c r="E15" s="427" t="s">
        <v>120</v>
      </c>
      <c r="F15" s="427"/>
      <c r="G15" s="46" t="s">
        <v>121</v>
      </c>
      <c r="H15" s="427" t="s">
        <v>122</v>
      </c>
      <c r="I15" s="427"/>
      <c r="J15" s="86" t="s">
        <v>123</v>
      </c>
      <c r="K15" s="195"/>
    </row>
    <row r="16" spans="1:15" x14ac:dyDescent="0.25">
      <c r="A16" s="428" t="s">
        <v>124</v>
      </c>
      <c r="B16" s="429"/>
      <c r="C16" s="47" t="s">
        <v>125</v>
      </c>
      <c r="D16" s="50"/>
      <c r="E16" s="430" t="s">
        <v>126</v>
      </c>
      <c r="F16" s="430"/>
      <c r="G16" s="46" t="s">
        <v>127</v>
      </c>
      <c r="H16" s="430" t="s">
        <v>127</v>
      </c>
      <c r="I16" s="430"/>
      <c r="J16" s="79"/>
      <c r="K16" s="195"/>
    </row>
    <row r="17" spans="1:11" ht="12.65" customHeight="1" x14ac:dyDescent="0.25">
      <c r="A17" s="431" t="s">
        <v>135</v>
      </c>
      <c r="B17" s="432"/>
      <c r="C17" s="48">
        <f>SUM(E17:J17)</f>
        <v>0</v>
      </c>
      <c r="D17" s="55"/>
      <c r="E17" s="433"/>
      <c r="F17" s="440"/>
      <c r="G17" s="65"/>
      <c r="H17" s="433"/>
      <c r="I17" s="440"/>
      <c r="J17" s="67"/>
      <c r="K17" s="195"/>
    </row>
    <row r="18" spans="1:11" ht="12.65" customHeight="1" x14ac:dyDescent="0.25">
      <c r="A18" s="431" t="s">
        <v>136</v>
      </c>
      <c r="B18" s="432"/>
      <c r="C18" s="48">
        <f t="shared" ref="C18:C20" si="1">SUM(E18:J18)</f>
        <v>0</v>
      </c>
      <c r="D18" s="54"/>
      <c r="E18" s="433"/>
      <c r="F18" s="440"/>
      <c r="G18" s="83"/>
      <c r="H18" s="433"/>
      <c r="I18" s="434"/>
      <c r="J18" s="67"/>
      <c r="K18" s="195"/>
    </row>
    <row r="19" spans="1:11" ht="12.65" customHeight="1" x14ac:dyDescent="0.25">
      <c r="A19" s="431" t="s">
        <v>137</v>
      </c>
      <c r="B19" s="432"/>
      <c r="C19" s="48">
        <f t="shared" si="1"/>
        <v>0</v>
      </c>
      <c r="D19" s="50"/>
      <c r="E19" s="433"/>
      <c r="F19" s="440"/>
      <c r="G19" s="62"/>
      <c r="H19" s="433"/>
      <c r="I19" s="434"/>
      <c r="J19" s="63"/>
      <c r="K19" s="195"/>
    </row>
    <row r="20" spans="1:11" ht="13" customHeight="1" x14ac:dyDescent="0.25">
      <c r="A20" s="431" t="s">
        <v>138</v>
      </c>
      <c r="B20" s="432"/>
      <c r="C20" s="48">
        <f t="shared" si="1"/>
        <v>0</v>
      </c>
      <c r="D20" s="58"/>
      <c r="E20" s="436"/>
      <c r="F20" s="447"/>
      <c r="G20" s="68"/>
      <c r="H20" s="436"/>
      <c r="I20" s="447"/>
      <c r="J20" s="84"/>
      <c r="K20" s="195"/>
    </row>
    <row r="21" spans="1:11" x14ac:dyDescent="0.25">
      <c r="A21" s="450" t="s">
        <v>139</v>
      </c>
      <c r="B21" s="451"/>
      <c r="C21" s="48">
        <f>SUM(E21:J21)</f>
        <v>0</v>
      </c>
      <c r="D21" s="59" t="s">
        <v>140</v>
      </c>
      <c r="E21" s="445">
        <f>SUM(E17:F20)</f>
        <v>0</v>
      </c>
      <c r="F21" s="446"/>
      <c r="G21" s="82">
        <f>SUM(G17:G20)</f>
        <v>0</v>
      </c>
      <c r="H21" s="445">
        <f>SUM(H17:I20)</f>
        <v>0</v>
      </c>
      <c r="I21" s="446"/>
      <c r="J21" s="82">
        <f>SUM(J17:J20)</f>
        <v>0</v>
      </c>
      <c r="K21" s="195"/>
    </row>
    <row r="22" spans="1:11" x14ac:dyDescent="0.25">
      <c r="A22" s="431"/>
      <c r="B22" s="432"/>
      <c r="C22" s="49"/>
      <c r="D22" s="56"/>
      <c r="E22" s="452"/>
      <c r="F22" s="452"/>
      <c r="G22" s="50"/>
      <c r="H22" s="453"/>
      <c r="I22" s="453"/>
      <c r="J22" s="79"/>
      <c r="K22" s="195"/>
    </row>
    <row r="23" spans="1:11" ht="13" x14ac:dyDescent="0.3">
      <c r="A23" s="441" t="s">
        <v>141</v>
      </c>
      <c r="B23" s="442"/>
      <c r="C23" s="46"/>
      <c r="D23" s="50"/>
      <c r="E23" s="46"/>
      <c r="F23" s="46"/>
      <c r="G23" s="46"/>
      <c r="H23" s="46"/>
      <c r="I23" s="46"/>
      <c r="J23" s="79"/>
      <c r="K23" s="195"/>
    </row>
    <row r="24" spans="1:11" ht="22" x14ac:dyDescent="0.25">
      <c r="A24" s="448" t="s">
        <v>142</v>
      </c>
      <c r="B24" s="449"/>
      <c r="C24" s="50"/>
      <c r="D24" s="56"/>
      <c r="E24" s="47" t="s">
        <v>143</v>
      </c>
      <c r="F24" s="80" t="s">
        <v>144</v>
      </c>
      <c r="G24" s="80" t="s">
        <v>127</v>
      </c>
      <c r="H24" s="80" t="s">
        <v>145</v>
      </c>
      <c r="I24" s="80" t="s">
        <v>146</v>
      </c>
      <c r="J24" s="81"/>
      <c r="K24" s="195"/>
    </row>
    <row r="25" spans="1:11" x14ac:dyDescent="0.25">
      <c r="A25" s="431" t="s">
        <v>135</v>
      </c>
      <c r="B25" s="432"/>
      <c r="C25" s="48">
        <f>SUM(E25:J25)</f>
        <v>0</v>
      </c>
      <c r="D25" s="60"/>
      <c r="E25" s="68"/>
      <c r="F25" s="73"/>
      <c r="G25" s="65"/>
      <c r="H25" s="65"/>
      <c r="I25" s="74"/>
      <c r="J25" s="197"/>
      <c r="K25" s="195"/>
    </row>
    <row r="26" spans="1:11" x14ac:dyDescent="0.25">
      <c r="A26" s="431" t="s">
        <v>136</v>
      </c>
      <c r="B26" s="432"/>
      <c r="C26" s="48">
        <f t="shared" ref="C26:C28" si="2">SUM(E26:J26)</f>
        <v>0</v>
      </c>
      <c r="D26" s="58"/>
      <c r="E26" s="62"/>
      <c r="F26" s="73"/>
      <c r="G26" s="75"/>
      <c r="H26" s="75"/>
      <c r="I26" s="76"/>
      <c r="J26" s="198"/>
      <c r="K26" s="195"/>
    </row>
    <row r="27" spans="1:11" x14ac:dyDescent="0.25">
      <c r="A27" s="431" t="s">
        <v>137</v>
      </c>
      <c r="B27" s="432"/>
      <c r="C27" s="48">
        <f t="shared" si="2"/>
        <v>0</v>
      </c>
      <c r="D27" s="58"/>
      <c r="E27" s="62"/>
      <c r="F27" s="62"/>
      <c r="G27" s="62"/>
      <c r="H27" s="62"/>
      <c r="I27" s="62"/>
      <c r="J27" s="198"/>
      <c r="K27" s="195"/>
    </row>
    <row r="28" spans="1:11" ht="13" thickBot="1" x14ac:dyDescent="0.3">
      <c r="A28" s="431" t="s">
        <v>138</v>
      </c>
      <c r="B28" s="454"/>
      <c r="C28" s="48">
        <f t="shared" si="2"/>
        <v>0</v>
      </c>
      <c r="D28" s="55"/>
      <c r="E28" s="70"/>
      <c r="F28" s="70"/>
      <c r="G28" s="77"/>
      <c r="H28" s="78"/>
      <c r="I28" s="69"/>
      <c r="J28" s="199"/>
      <c r="K28" s="195"/>
    </row>
    <row r="29" spans="1:11" ht="13" thickBot="1" x14ac:dyDescent="0.3">
      <c r="A29" s="431" t="s">
        <v>147</v>
      </c>
      <c r="B29" s="432"/>
      <c r="C29" s="48">
        <f>SUM(E29:J29)</f>
        <v>0</v>
      </c>
      <c r="D29" s="59" t="s">
        <v>148</v>
      </c>
      <c r="E29" s="72">
        <f>SUM(E25:E28)</f>
        <v>0</v>
      </c>
      <c r="F29" s="72">
        <f t="shared" ref="F29:I29" si="3">SUM(F25:F28)</f>
        <v>0</v>
      </c>
      <c r="G29" s="72">
        <f t="shared" si="3"/>
        <v>0</v>
      </c>
      <c r="H29" s="72">
        <f t="shared" si="3"/>
        <v>0</v>
      </c>
      <c r="I29" s="72">
        <f t="shared" si="3"/>
        <v>0</v>
      </c>
      <c r="J29" s="72"/>
      <c r="K29" s="195"/>
    </row>
    <row r="30" spans="1:11" x14ac:dyDescent="0.25">
      <c r="A30" s="456" t="s">
        <v>149</v>
      </c>
      <c r="B30" s="430"/>
      <c r="C30" s="51"/>
      <c r="D30" s="56"/>
      <c r="E30" s="453"/>
      <c r="F30" s="453"/>
      <c r="G30" s="46"/>
      <c r="H30" s="200" t="s">
        <v>145</v>
      </c>
      <c r="I30" s="46" t="s">
        <v>146</v>
      </c>
      <c r="J30" s="79"/>
      <c r="K30" s="195"/>
    </row>
    <row r="31" spans="1:11" x14ac:dyDescent="0.25">
      <c r="A31" s="431" t="s">
        <v>150</v>
      </c>
      <c r="B31" s="432"/>
      <c r="C31" s="48">
        <f>SUM(E31:J31)</f>
        <v>0</v>
      </c>
      <c r="D31" s="58"/>
      <c r="E31" s="432"/>
      <c r="F31" s="454"/>
      <c r="G31" s="62"/>
      <c r="H31" s="64"/>
      <c r="I31" s="65"/>
      <c r="J31" s="66"/>
      <c r="K31" s="195"/>
    </row>
    <row r="32" spans="1:11" x14ac:dyDescent="0.25">
      <c r="A32" s="431" t="s">
        <v>151</v>
      </c>
      <c r="B32" s="432"/>
      <c r="C32" s="48">
        <f t="shared" ref="C32:C34" si="4">SUM(E32:J32)</f>
        <v>0</v>
      </c>
      <c r="D32" s="58"/>
      <c r="E32" s="432"/>
      <c r="F32" s="454"/>
      <c r="G32" s="65"/>
      <c r="H32" s="62"/>
      <c r="I32" s="62"/>
      <c r="J32" s="67"/>
      <c r="K32" s="195"/>
    </row>
    <row r="33" spans="1:13" x14ac:dyDescent="0.25">
      <c r="A33" s="431" t="s">
        <v>152</v>
      </c>
      <c r="B33" s="454"/>
      <c r="C33" s="48">
        <f t="shared" si="4"/>
        <v>0</v>
      </c>
      <c r="D33" s="58"/>
      <c r="E33" s="455"/>
      <c r="F33" s="432"/>
      <c r="G33" s="62"/>
      <c r="H33" s="65"/>
      <c r="I33" s="68"/>
      <c r="J33" s="67"/>
      <c r="K33" s="195"/>
    </row>
    <row r="34" spans="1:13" ht="13" thickBot="1" x14ac:dyDescent="0.3">
      <c r="A34" s="431" t="s">
        <v>153</v>
      </c>
      <c r="B34" s="454"/>
      <c r="C34" s="48">
        <f t="shared" si="4"/>
        <v>0</v>
      </c>
      <c r="D34" s="58"/>
      <c r="E34" s="455"/>
      <c r="F34" s="432"/>
      <c r="G34" s="69"/>
      <c r="H34" s="70"/>
      <c r="I34" s="69"/>
      <c r="J34" s="71"/>
      <c r="K34" s="195"/>
    </row>
    <row r="35" spans="1:13" ht="13" thickBot="1" x14ac:dyDescent="0.3">
      <c r="A35" s="431" t="s">
        <v>147</v>
      </c>
      <c r="B35" s="459"/>
      <c r="C35" s="48">
        <f>SUM(E35:J35)</f>
        <v>0</v>
      </c>
      <c r="D35" s="61" t="s">
        <v>154</v>
      </c>
      <c r="E35" s="455"/>
      <c r="F35" s="459"/>
      <c r="G35" s="53">
        <f>SUM(G31:G34)</f>
        <v>0</v>
      </c>
      <c r="H35" s="53">
        <f t="shared" ref="H35:I35" si="5">SUM(H31:H34)</f>
        <v>0</v>
      </c>
      <c r="I35" s="53">
        <f t="shared" si="5"/>
        <v>0</v>
      </c>
      <c r="J35" s="53"/>
      <c r="K35" s="195"/>
    </row>
    <row r="36" spans="1:13" x14ac:dyDescent="0.25">
      <c r="A36" s="460" t="s">
        <v>155</v>
      </c>
      <c r="B36" s="461"/>
      <c r="C36" s="50"/>
      <c r="D36" s="56"/>
      <c r="E36" s="462"/>
      <c r="F36" s="462"/>
      <c r="G36" s="50"/>
      <c r="H36" s="463"/>
      <c r="I36" s="463"/>
      <c r="J36" s="201"/>
      <c r="K36" s="195"/>
    </row>
    <row r="37" spans="1:13" ht="13" thickBot="1" x14ac:dyDescent="0.3">
      <c r="A37" s="431" t="s">
        <v>156</v>
      </c>
      <c r="B37" s="432"/>
      <c r="C37" s="52">
        <f>SUM(E37:J37)</f>
        <v>0</v>
      </c>
      <c r="D37" s="61" t="s">
        <v>157</v>
      </c>
      <c r="E37" s="433"/>
      <c r="F37" s="434"/>
      <c r="G37" s="62"/>
      <c r="H37" s="433"/>
      <c r="I37" s="434"/>
      <c r="J37" s="63"/>
      <c r="K37" s="195"/>
    </row>
    <row r="38" spans="1:13" ht="13" thickBot="1" x14ac:dyDescent="0.3">
      <c r="A38" s="431" t="s">
        <v>158</v>
      </c>
      <c r="B38" s="459"/>
      <c r="C38" s="53">
        <f>SUM(C29,C35,C37)</f>
        <v>0</v>
      </c>
      <c r="D38" s="464" t="s">
        <v>159</v>
      </c>
      <c r="E38" s="465"/>
      <c r="F38" s="465"/>
      <c r="G38" s="50"/>
      <c r="H38" s="432"/>
      <c r="I38" s="432"/>
      <c r="J38" s="202"/>
      <c r="K38" s="195"/>
    </row>
    <row r="39" spans="1:13" x14ac:dyDescent="0.25">
      <c r="A39" s="431"/>
      <c r="B39" s="432"/>
      <c r="C39" s="50"/>
      <c r="D39" s="56"/>
      <c r="E39" s="455"/>
      <c r="F39" s="455"/>
      <c r="G39" s="50"/>
      <c r="H39" s="455"/>
      <c r="I39" s="455"/>
      <c r="J39" s="79"/>
      <c r="K39" s="195"/>
    </row>
    <row r="40" spans="1:13" ht="13" thickBot="1" x14ac:dyDescent="0.3">
      <c r="A40" s="456" t="s">
        <v>160</v>
      </c>
      <c r="B40" s="430"/>
      <c r="C40" s="50"/>
      <c r="D40" s="56"/>
      <c r="E40" s="455"/>
      <c r="F40" s="455"/>
      <c r="G40" s="50"/>
      <c r="H40" s="455"/>
      <c r="I40" s="455"/>
      <c r="J40" s="79"/>
      <c r="K40" s="195"/>
    </row>
    <row r="41" spans="1:13" ht="13" thickBot="1" x14ac:dyDescent="0.3">
      <c r="A41" s="466" t="s">
        <v>161</v>
      </c>
      <c r="B41" s="467"/>
      <c r="C41" s="53">
        <f>SUM(C13,C21,C38)</f>
        <v>0</v>
      </c>
      <c r="D41" s="464" t="s">
        <v>162</v>
      </c>
      <c r="E41" s="465"/>
      <c r="F41" s="465"/>
      <c r="G41" s="50"/>
      <c r="H41" s="455"/>
      <c r="I41" s="455"/>
      <c r="J41" s="79"/>
      <c r="K41" s="195"/>
    </row>
    <row r="42" spans="1:13" x14ac:dyDescent="0.25">
      <c r="A42" s="431"/>
      <c r="B42" s="432"/>
      <c r="C42" s="455" t="s">
        <v>163</v>
      </c>
      <c r="D42" s="455"/>
      <c r="E42" s="455"/>
      <c r="F42" s="455"/>
      <c r="G42" s="455"/>
      <c r="H42" s="455"/>
      <c r="I42" s="455"/>
      <c r="J42" s="79"/>
      <c r="K42" s="195"/>
    </row>
    <row r="43" spans="1:13" ht="13" thickBot="1" x14ac:dyDescent="0.3">
      <c r="A43" s="457"/>
      <c r="B43" s="458"/>
      <c r="C43" s="458" t="s">
        <v>164</v>
      </c>
      <c r="D43" s="458"/>
      <c r="E43" s="458"/>
      <c r="F43" s="458"/>
      <c r="G43" s="458"/>
      <c r="H43" s="458"/>
      <c r="I43" s="458"/>
      <c r="J43" s="203"/>
      <c r="K43" s="195"/>
    </row>
    <row r="46" spans="1:13" ht="16" thickBot="1" x14ac:dyDescent="0.3">
      <c r="A46" s="17" t="s">
        <v>165</v>
      </c>
      <c r="B46" s="18"/>
      <c r="C46" s="18"/>
      <c r="D46" s="18"/>
      <c r="E46" s="18"/>
      <c r="F46" s="18"/>
      <c r="G46" s="204"/>
      <c r="H46" s="204"/>
      <c r="I46" s="204"/>
      <c r="J46" s="204"/>
      <c r="K46" s="204"/>
      <c r="L46" s="204"/>
      <c r="M46" s="204"/>
    </row>
    <row r="47" spans="1:13" x14ac:dyDescent="0.25">
      <c r="A47" s="504"/>
      <c r="B47" s="505"/>
      <c r="C47" s="205" t="s">
        <v>119</v>
      </c>
      <c r="D47" s="87"/>
      <c r="E47" s="506" t="s">
        <v>120</v>
      </c>
      <c r="F47" s="506"/>
      <c r="G47" s="506" t="s">
        <v>166</v>
      </c>
      <c r="H47" s="506"/>
      <c r="I47" s="506"/>
      <c r="J47" s="506" t="s">
        <v>167</v>
      </c>
      <c r="K47" s="506"/>
      <c r="L47" s="506" t="s">
        <v>168</v>
      </c>
      <c r="M47" s="507"/>
    </row>
    <row r="48" spans="1:13" x14ac:dyDescent="0.25">
      <c r="A48" s="472" t="s">
        <v>169</v>
      </c>
      <c r="B48" s="473"/>
      <c r="C48" s="206" t="s">
        <v>125</v>
      </c>
      <c r="D48" s="88"/>
      <c r="E48" s="490" t="s">
        <v>170</v>
      </c>
      <c r="F48" s="490"/>
      <c r="G48" s="469"/>
      <c r="H48" s="469"/>
      <c r="I48" s="469"/>
      <c r="J48" s="469"/>
      <c r="K48" s="469"/>
      <c r="L48" s="489"/>
      <c r="M48" s="508"/>
    </row>
    <row r="49" spans="1:13" x14ac:dyDescent="0.25">
      <c r="A49" s="468" t="s">
        <v>171</v>
      </c>
      <c r="B49" s="469"/>
      <c r="C49" s="207">
        <f>SUM(E49:M49)</f>
        <v>0</v>
      </c>
      <c r="D49" s="88"/>
      <c r="E49" s="480"/>
      <c r="F49" s="481"/>
      <c r="G49" s="499"/>
      <c r="H49" s="469"/>
      <c r="I49" s="469"/>
      <c r="J49" s="469"/>
      <c r="K49" s="496"/>
      <c r="L49" s="483"/>
      <c r="M49" s="484"/>
    </row>
    <row r="50" spans="1:13" x14ac:dyDescent="0.25">
      <c r="A50" s="468" t="s">
        <v>172</v>
      </c>
      <c r="B50" s="469"/>
      <c r="C50" s="207">
        <f t="shared" ref="C50:C53" si="6">SUM(E50:M50)</f>
        <v>0</v>
      </c>
      <c r="D50" s="88"/>
      <c r="E50" s="480"/>
      <c r="F50" s="481"/>
      <c r="G50" s="499"/>
      <c r="H50" s="469"/>
      <c r="I50" s="469"/>
      <c r="J50" s="469"/>
      <c r="K50" s="496"/>
      <c r="L50" s="483"/>
      <c r="M50" s="484"/>
    </row>
    <row r="51" spans="1:13" x14ac:dyDescent="0.25">
      <c r="A51" s="468" t="s">
        <v>173</v>
      </c>
      <c r="B51" s="469"/>
      <c r="C51" s="207">
        <f t="shared" si="6"/>
        <v>0</v>
      </c>
      <c r="D51" s="89"/>
      <c r="E51" s="480"/>
      <c r="F51" s="481"/>
      <c r="G51" s="497"/>
      <c r="H51" s="489"/>
      <c r="I51" s="489"/>
      <c r="J51" s="489"/>
      <c r="K51" s="498"/>
      <c r="L51" s="483"/>
      <c r="M51" s="484"/>
    </row>
    <row r="52" spans="1:13" x14ac:dyDescent="0.25">
      <c r="A52" s="468" t="s">
        <v>174</v>
      </c>
      <c r="B52" s="469"/>
      <c r="C52" s="207">
        <f t="shared" si="6"/>
        <v>0</v>
      </c>
      <c r="D52" s="89"/>
      <c r="E52" s="480"/>
      <c r="F52" s="481"/>
      <c r="G52" s="480"/>
      <c r="H52" s="482"/>
      <c r="I52" s="481"/>
      <c r="J52" s="480"/>
      <c r="K52" s="481"/>
      <c r="L52" s="483"/>
      <c r="M52" s="484"/>
    </row>
    <row r="53" spans="1:13" x14ac:dyDescent="0.25">
      <c r="A53" s="468" t="s">
        <v>175</v>
      </c>
      <c r="B53" s="469"/>
      <c r="C53" s="207">
        <f t="shared" si="6"/>
        <v>0</v>
      </c>
      <c r="D53" s="88"/>
      <c r="E53" s="480"/>
      <c r="F53" s="481"/>
      <c r="G53" s="480"/>
      <c r="H53" s="482"/>
      <c r="I53" s="481"/>
      <c r="J53" s="480"/>
      <c r="K53" s="481"/>
      <c r="L53" s="483"/>
      <c r="M53" s="484"/>
    </row>
    <row r="54" spans="1:13" x14ac:dyDescent="0.25">
      <c r="A54" s="502" t="s">
        <v>176</v>
      </c>
      <c r="B54" s="503"/>
      <c r="C54" s="207">
        <f>SUM(C49:C53)</f>
        <v>0</v>
      </c>
      <c r="D54" s="90" t="s">
        <v>177</v>
      </c>
      <c r="E54" s="493">
        <f>SUM(E49:F53)</f>
        <v>0</v>
      </c>
      <c r="F54" s="494"/>
      <c r="G54" s="493">
        <f>SUM(G49:I53)</f>
        <v>0</v>
      </c>
      <c r="H54" s="495"/>
      <c r="I54" s="494"/>
      <c r="J54" s="493">
        <f>SUM(J49:K53)</f>
        <v>0</v>
      </c>
      <c r="K54" s="494"/>
      <c r="L54" s="493">
        <f>SUM(L49:M53)</f>
        <v>0</v>
      </c>
      <c r="M54" s="494"/>
    </row>
    <row r="55" spans="1:13" x14ac:dyDescent="0.25">
      <c r="A55" s="468"/>
      <c r="B55" s="469"/>
      <c r="C55" s="88"/>
      <c r="D55" s="91"/>
      <c r="E55" s="500"/>
      <c r="F55" s="500"/>
      <c r="G55" s="485"/>
      <c r="H55" s="485"/>
      <c r="I55" s="485"/>
      <c r="J55" s="485"/>
      <c r="K55" s="485"/>
      <c r="L55" s="486"/>
      <c r="M55" s="487"/>
    </row>
    <row r="56" spans="1:13" x14ac:dyDescent="0.25">
      <c r="A56" s="472" t="s">
        <v>178</v>
      </c>
      <c r="B56" s="473"/>
      <c r="C56" s="473"/>
      <c r="D56" s="91"/>
      <c r="E56" s="489"/>
      <c r="F56" s="489"/>
      <c r="G56" s="501"/>
      <c r="H56" s="501"/>
      <c r="I56" s="501"/>
      <c r="J56" s="501"/>
      <c r="K56" s="501"/>
      <c r="L56" s="491"/>
      <c r="M56" s="492"/>
    </row>
    <row r="57" spans="1:13" x14ac:dyDescent="0.25">
      <c r="A57" s="468" t="s">
        <v>171</v>
      </c>
      <c r="B57" s="469"/>
      <c r="C57" s="207">
        <f>SUM(E57:M57)</f>
        <v>0</v>
      </c>
      <c r="D57" s="92"/>
      <c r="E57" s="480"/>
      <c r="F57" s="481"/>
      <c r="G57" s="499"/>
      <c r="H57" s="469"/>
      <c r="I57" s="469"/>
      <c r="J57" s="469"/>
      <c r="K57" s="496"/>
      <c r="L57" s="483"/>
      <c r="M57" s="484"/>
    </row>
    <row r="58" spans="1:13" x14ac:dyDescent="0.25">
      <c r="A58" s="468" t="s">
        <v>179</v>
      </c>
      <c r="B58" s="469"/>
      <c r="C58" s="207">
        <f t="shared" ref="C58:C61" si="7">SUM(E58:M58)</f>
        <v>0</v>
      </c>
      <c r="D58" s="92"/>
      <c r="E58" s="480"/>
      <c r="F58" s="481"/>
      <c r="G58" s="499"/>
      <c r="H58" s="469"/>
      <c r="I58" s="469"/>
      <c r="J58" s="469"/>
      <c r="K58" s="496"/>
      <c r="L58" s="483"/>
      <c r="M58" s="484"/>
    </row>
    <row r="59" spans="1:13" x14ac:dyDescent="0.25">
      <c r="A59" s="468" t="s">
        <v>173</v>
      </c>
      <c r="B59" s="496"/>
      <c r="C59" s="207">
        <f t="shared" si="7"/>
        <v>0</v>
      </c>
      <c r="D59" s="92"/>
      <c r="E59" s="480"/>
      <c r="F59" s="481"/>
      <c r="G59" s="497"/>
      <c r="H59" s="489"/>
      <c r="I59" s="489"/>
      <c r="J59" s="489"/>
      <c r="K59" s="498"/>
      <c r="L59" s="483"/>
      <c r="M59" s="484"/>
    </row>
    <row r="60" spans="1:13" x14ac:dyDescent="0.25">
      <c r="A60" s="468" t="s">
        <v>174</v>
      </c>
      <c r="B60" s="469"/>
      <c r="C60" s="207">
        <f t="shared" si="7"/>
        <v>0</v>
      </c>
      <c r="D60" s="93"/>
      <c r="E60" s="480"/>
      <c r="F60" s="481"/>
      <c r="G60" s="480"/>
      <c r="H60" s="482"/>
      <c r="I60" s="481"/>
      <c r="J60" s="480"/>
      <c r="K60" s="481"/>
      <c r="L60" s="483"/>
      <c r="M60" s="484"/>
    </row>
    <row r="61" spans="1:13" x14ac:dyDescent="0.25">
      <c r="A61" s="468" t="s">
        <v>175</v>
      </c>
      <c r="B61" s="469"/>
      <c r="C61" s="207">
        <f t="shared" si="7"/>
        <v>0</v>
      </c>
      <c r="D61" s="93"/>
      <c r="E61" s="480"/>
      <c r="F61" s="481"/>
      <c r="G61" s="480"/>
      <c r="H61" s="482"/>
      <c r="I61" s="481"/>
      <c r="J61" s="480"/>
      <c r="K61" s="481"/>
      <c r="L61" s="483"/>
      <c r="M61" s="484"/>
    </row>
    <row r="62" spans="1:13" x14ac:dyDescent="0.25">
      <c r="A62" s="468" t="s">
        <v>180</v>
      </c>
      <c r="B62" s="469"/>
      <c r="C62" s="207">
        <f>SUM(C57:C61)</f>
        <v>0</v>
      </c>
      <c r="D62" s="94" t="s">
        <v>181</v>
      </c>
      <c r="E62" s="493">
        <f>SUM(E57:F61)</f>
        <v>0</v>
      </c>
      <c r="F62" s="494"/>
      <c r="G62" s="493">
        <f>SUM(G57:I61)</f>
        <v>0</v>
      </c>
      <c r="H62" s="495"/>
      <c r="I62" s="494"/>
      <c r="J62" s="493">
        <f>SUM(J57:K61)</f>
        <v>0</v>
      </c>
      <c r="K62" s="494"/>
      <c r="L62" s="493">
        <f>SUM(L57:M61)</f>
        <v>0</v>
      </c>
      <c r="M62" s="494"/>
    </row>
    <row r="63" spans="1:13" x14ac:dyDescent="0.25">
      <c r="A63" s="468" t="s">
        <v>182</v>
      </c>
      <c r="B63" s="469"/>
      <c r="C63" s="88"/>
      <c r="D63" s="91"/>
      <c r="E63" s="485"/>
      <c r="F63" s="485"/>
      <c r="G63" s="485"/>
      <c r="H63" s="485"/>
      <c r="I63" s="485"/>
      <c r="J63" s="485"/>
      <c r="K63" s="485"/>
      <c r="L63" s="486"/>
      <c r="M63" s="487"/>
    </row>
    <row r="64" spans="1:13" x14ac:dyDescent="0.25">
      <c r="A64" s="472" t="s">
        <v>183</v>
      </c>
      <c r="B64" s="473"/>
      <c r="C64" s="488"/>
      <c r="D64" s="91"/>
      <c r="E64" s="489"/>
      <c r="F64" s="489"/>
      <c r="G64" s="490"/>
      <c r="H64" s="490"/>
      <c r="I64" s="490"/>
      <c r="J64" s="490"/>
      <c r="K64" s="490"/>
      <c r="L64" s="491"/>
      <c r="M64" s="492"/>
    </row>
    <row r="65" spans="1:13" x14ac:dyDescent="0.25">
      <c r="A65" s="468" t="s">
        <v>184</v>
      </c>
      <c r="B65" s="479"/>
      <c r="C65" s="89">
        <f>SUM(E65:M65)</f>
        <v>0</v>
      </c>
      <c r="D65" s="95" t="s">
        <v>185</v>
      </c>
      <c r="E65" s="480"/>
      <c r="F65" s="481"/>
      <c r="G65" s="480"/>
      <c r="H65" s="482"/>
      <c r="I65" s="481"/>
      <c r="J65" s="480"/>
      <c r="K65" s="481"/>
      <c r="L65" s="483"/>
      <c r="M65" s="484"/>
    </row>
    <row r="66" spans="1:13" x14ac:dyDescent="0.25">
      <c r="A66" s="468"/>
      <c r="B66" s="469"/>
      <c r="C66" s="208"/>
      <c r="D66" s="91"/>
      <c r="E66" s="485"/>
      <c r="F66" s="485"/>
      <c r="G66" s="485"/>
      <c r="H66" s="485"/>
      <c r="I66" s="485"/>
      <c r="J66" s="485"/>
      <c r="K66" s="485"/>
      <c r="L66" s="486"/>
      <c r="M66" s="487"/>
    </row>
    <row r="67" spans="1:13" x14ac:dyDescent="0.25">
      <c r="A67" s="472" t="s">
        <v>186</v>
      </c>
      <c r="B67" s="473"/>
      <c r="C67" s="88"/>
      <c r="D67" s="91"/>
      <c r="E67" s="469"/>
      <c r="F67" s="469"/>
      <c r="G67" s="469"/>
      <c r="H67" s="469"/>
      <c r="I67" s="469"/>
      <c r="J67" s="469"/>
      <c r="K67" s="469"/>
      <c r="L67" s="476"/>
      <c r="M67" s="477"/>
    </row>
    <row r="68" spans="1:13" x14ac:dyDescent="0.25">
      <c r="A68" s="472" t="s">
        <v>187</v>
      </c>
      <c r="B68" s="478"/>
      <c r="C68" s="207">
        <f>SUM(C54,C62)</f>
        <v>0</v>
      </c>
      <c r="D68" s="474" t="s">
        <v>188</v>
      </c>
      <c r="E68" s="475"/>
      <c r="F68" s="469"/>
      <c r="G68" s="469"/>
      <c r="H68" s="469"/>
      <c r="I68" s="469"/>
      <c r="J68" s="469"/>
      <c r="K68" s="476"/>
      <c r="L68" s="476"/>
      <c r="M68" s="477"/>
    </row>
    <row r="69" spans="1:13" x14ac:dyDescent="0.25">
      <c r="A69" s="472" t="s">
        <v>189</v>
      </c>
      <c r="B69" s="473"/>
      <c r="C69" s="209">
        <f>C65</f>
        <v>0</v>
      </c>
      <c r="D69" s="474" t="s">
        <v>190</v>
      </c>
      <c r="E69" s="475"/>
      <c r="F69" s="469"/>
      <c r="G69" s="469"/>
      <c r="H69" s="469"/>
      <c r="I69" s="469"/>
      <c r="J69" s="469"/>
      <c r="K69" s="476"/>
      <c r="L69" s="476"/>
      <c r="M69" s="477"/>
    </row>
    <row r="70" spans="1:13" x14ac:dyDescent="0.25">
      <c r="A70" s="468"/>
      <c r="B70" s="469"/>
      <c r="C70" s="208"/>
      <c r="D70" s="469"/>
      <c r="E70" s="469"/>
      <c r="F70" s="469"/>
      <c r="G70" s="469"/>
      <c r="H70" s="469"/>
      <c r="I70" s="469"/>
      <c r="J70" s="469"/>
      <c r="K70" s="476"/>
      <c r="L70" s="476"/>
      <c r="M70" s="477"/>
    </row>
    <row r="71" spans="1:13" x14ac:dyDescent="0.25">
      <c r="A71" s="468"/>
      <c r="B71" s="469"/>
      <c r="C71" s="469" t="s">
        <v>191</v>
      </c>
      <c r="D71" s="469"/>
      <c r="E71" s="469"/>
      <c r="F71" s="469"/>
      <c r="G71" s="469"/>
      <c r="H71" s="469"/>
      <c r="I71" s="469"/>
      <c r="J71" s="469"/>
      <c r="K71" s="469"/>
      <c r="L71" s="469"/>
      <c r="M71" s="210"/>
    </row>
    <row r="72" spans="1:13" ht="13" thickBot="1" x14ac:dyDescent="0.3">
      <c r="A72" s="470"/>
      <c r="B72" s="471"/>
      <c r="C72" s="471" t="s">
        <v>192</v>
      </c>
      <c r="D72" s="471"/>
      <c r="E72" s="471"/>
      <c r="F72" s="471"/>
      <c r="G72" s="471"/>
      <c r="H72" s="471"/>
      <c r="I72" s="471"/>
      <c r="J72" s="471"/>
      <c r="K72" s="471"/>
      <c r="L72" s="471"/>
      <c r="M72" s="211"/>
    </row>
    <row r="74" spans="1:13" ht="13" thickBot="1" x14ac:dyDescent="0.3"/>
    <row r="75" spans="1:13" ht="15.75" customHeight="1" x14ac:dyDescent="0.25">
      <c r="A75" s="511" t="s">
        <v>193</v>
      </c>
      <c r="B75" s="512"/>
      <c r="C75" s="512"/>
      <c r="D75" s="513"/>
    </row>
    <row r="76" spans="1:13" x14ac:dyDescent="0.25">
      <c r="A76" s="19"/>
      <c r="B76" s="20"/>
      <c r="C76" s="21"/>
      <c r="D76" s="22"/>
    </row>
    <row r="77" spans="1:13" x14ac:dyDescent="0.25">
      <c r="A77" s="514" t="s">
        <v>194</v>
      </c>
      <c r="B77" s="515"/>
      <c r="C77" s="13"/>
      <c r="D77" s="29" t="s">
        <v>195</v>
      </c>
    </row>
    <row r="78" spans="1:13" x14ac:dyDescent="0.25">
      <c r="A78" s="514" t="s">
        <v>196</v>
      </c>
      <c r="B78" s="515"/>
      <c r="C78" s="14"/>
      <c r="D78" s="29" t="s">
        <v>197</v>
      </c>
    </row>
    <row r="79" spans="1:13" x14ac:dyDescent="0.25">
      <c r="A79" s="514" t="s">
        <v>198</v>
      </c>
      <c r="B79" s="515"/>
      <c r="C79" s="15"/>
      <c r="D79" s="29" t="s">
        <v>199</v>
      </c>
    </row>
    <row r="80" spans="1:13" x14ac:dyDescent="0.25">
      <c r="A80" s="514" t="s">
        <v>200</v>
      </c>
      <c r="B80" s="515"/>
      <c r="C80" s="15"/>
      <c r="D80" s="29" t="s">
        <v>201</v>
      </c>
    </row>
    <row r="81" spans="1:4" x14ac:dyDescent="0.25">
      <c r="A81" s="514" t="s">
        <v>202</v>
      </c>
      <c r="B81" s="515"/>
      <c r="C81" s="13"/>
      <c r="D81" s="29" t="s">
        <v>203</v>
      </c>
    </row>
    <row r="82" spans="1:4" x14ac:dyDescent="0.25">
      <c r="A82" s="514" t="s">
        <v>204</v>
      </c>
      <c r="B82" s="515"/>
      <c r="C82" s="13"/>
      <c r="D82" s="29" t="s">
        <v>205</v>
      </c>
    </row>
    <row r="83" spans="1:4" x14ac:dyDescent="0.25">
      <c r="A83" s="509" t="s">
        <v>206</v>
      </c>
      <c r="B83" s="510"/>
      <c r="C83" s="23">
        <f>C13</f>
        <v>0</v>
      </c>
      <c r="D83" s="30" t="s">
        <v>207</v>
      </c>
    </row>
    <row r="84" spans="1:4" x14ac:dyDescent="0.25">
      <c r="A84" s="509" t="s">
        <v>208</v>
      </c>
      <c r="B84" s="510"/>
      <c r="C84" s="24">
        <f>C21</f>
        <v>0</v>
      </c>
      <c r="D84" s="30" t="s">
        <v>209</v>
      </c>
    </row>
    <row r="85" spans="1:4" x14ac:dyDescent="0.25">
      <c r="A85" s="509" t="s">
        <v>210</v>
      </c>
      <c r="B85" s="510"/>
      <c r="C85" s="24">
        <f>C38</f>
        <v>0</v>
      </c>
      <c r="D85" s="29" t="s">
        <v>211</v>
      </c>
    </row>
    <row r="86" spans="1:4" ht="40" x14ac:dyDescent="0.25">
      <c r="A86" s="509" t="s">
        <v>212</v>
      </c>
      <c r="B86" s="510"/>
      <c r="C86" s="25">
        <f>-C69</f>
        <v>0</v>
      </c>
      <c r="D86" s="29" t="s">
        <v>213</v>
      </c>
    </row>
    <row r="87" spans="1:4" x14ac:dyDescent="0.25">
      <c r="A87" s="522"/>
      <c r="B87" s="523"/>
      <c r="C87" s="26"/>
      <c r="D87" s="31"/>
    </row>
    <row r="88" spans="1:4" ht="30.5" x14ac:dyDescent="0.25">
      <c r="A88" s="509" t="s">
        <v>214</v>
      </c>
      <c r="B88" s="510"/>
      <c r="C88" s="25">
        <f>SUM(C77:C86)</f>
        <v>0</v>
      </c>
      <c r="D88" s="32" t="s">
        <v>215</v>
      </c>
    </row>
    <row r="89" spans="1:4" x14ac:dyDescent="0.25">
      <c r="A89" s="522"/>
      <c r="B89" s="523"/>
      <c r="C89" s="26"/>
      <c r="D89" s="31"/>
    </row>
    <row r="90" spans="1:4" x14ac:dyDescent="0.25">
      <c r="A90" s="509" t="s">
        <v>216</v>
      </c>
      <c r="B90" s="510"/>
      <c r="C90" s="27">
        <f>C68</f>
        <v>0</v>
      </c>
      <c r="D90" s="33" t="s">
        <v>217</v>
      </c>
    </row>
    <row r="91" spans="1:4" x14ac:dyDescent="0.25">
      <c r="A91" s="522"/>
      <c r="B91" s="523"/>
      <c r="C91" s="26"/>
      <c r="D91" s="31"/>
    </row>
    <row r="92" spans="1:4" x14ac:dyDescent="0.25">
      <c r="A92" s="509" t="s">
        <v>218</v>
      </c>
      <c r="B92" s="510"/>
      <c r="C92" s="25">
        <f>C68</f>
        <v>0</v>
      </c>
      <c r="D92" s="34" t="s">
        <v>219</v>
      </c>
    </row>
    <row r="93" spans="1:4" x14ac:dyDescent="0.25">
      <c r="A93" s="522"/>
      <c r="B93" s="523"/>
      <c r="C93" s="24"/>
      <c r="D93" s="31"/>
    </row>
    <row r="94" spans="1:4" x14ac:dyDescent="0.25">
      <c r="A94" s="509" t="s">
        <v>220</v>
      </c>
      <c r="B94" s="524"/>
      <c r="C94" s="20"/>
      <c r="D94" s="31"/>
    </row>
    <row r="95" spans="1:4" x14ac:dyDescent="0.25">
      <c r="A95" s="525" t="s">
        <v>221</v>
      </c>
      <c r="B95" s="526"/>
      <c r="C95" s="25">
        <f>C88-C92</f>
        <v>0</v>
      </c>
      <c r="D95" s="31" t="s">
        <v>222</v>
      </c>
    </row>
    <row r="96" spans="1:4" x14ac:dyDescent="0.25">
      <c r="A96" s="525" t="s">
        <v>223</v>
      </c>
      <c r="B96" s="526"/>
      <c r="C96" s="28" t="e">
        <f>C88/C92</f>
        <v>#DIV/0!</v>
      </c>
      <c r="D96" s="35" t="s">
        <v>224</v>
      </c>
    </row>
    <row r="97" spans="1:4" x14ac:dyDescent="0.25">
      <c r="A97" s="527"/>
      <c r="B97" s="528"/>
      <c r="C97" s="24"/>
      <c r="D97" s="22"/>
    </row>
    <row r="98" spans="1:4" ht="12.75" customHeight="1" x14ac:dyDescent="0.25">
      <c r="A98" s="516" t="s">
        <v>225</v>
      </c>
      <c r="B98" s="517"/>
      <c r="C98" s="517"/>
      <c r="D98" s="518"/>
    </row>
    <row r="99" spans="1:4" x14ac:dyDescent="0.25">
      <c r="A99" s="516"/>
      <c r="B99" s="517"/>
      <c r="C99" s="517"/>
      <c r="D99" s="518"/>
    </row>
    <row r="100" spans="1:4" ht="27.75" customHeight="1" thickBot="1" x14ac:dyDescent="0.3">
      <c r="A100" s="519"/>
      <c r="B100" s="520"/>
      <c r="C100" s="520"/>
      <c r="D100" s="521"/>
    </row>
  </sheetData>
  <sheetProtection algorithmName="SHA-512" hashValue="UQDS4gFHvgvIVRh0pHzmWzg3aVHG0lJK+QGKOCWCM0KkkF2bn2QFWrRySqF/IfSvl0vcQ9QWp6YSFOXFGg+VEA==" saltValue="kas5RWeVvirH48DdCAxZwQ==" spinCount="100000" sheet="1" objects="1" scenarios="1"/>
  <mergeCells count="239">
    <mergeCell ref="A98:D100"/>
    <mergeCell ref="A93:B93"/>
    <mergeCell ref="A94:B94"/>
    <mergeCell ref="A95:B95"/>
    <mergeCell ref="A96:B96"/>
    <mergeCell ref="A97:B97"/>
    <mergeCell ref="A90:B90"/>
    <mergeCell ref="A92:B92"/>
    <mergeCell ref="A87:B87"/>
    <mergeCell ref="A89:B89"/>
    <mergeCell ref="A91:B91"/>
    <mergeCell ref="A75:D75"/>
    <mergeCell ref="A77:B77"/>
    <mergeCell ref="A78:B78"/>
    <mergeCell ref="A79:B79"/>
    <mergeCell ref="A80:B80"/>
    <mergeCell ref="A81:B81"/>
    <mergeCell ref="A82:B82"/>
    <mergeCell ref="A83:B83"/>
    <mergeCell ref="A84:B84"/>
    <mergeCell ref="A85:B85"/>
    <mergeCell ref="A86:B86"/>
    <mergeCell ref="A88:B88"/>
    <mergeCell ref="A52:B52"/>
    <mergeCell ref="E52:F52"/>
    <mergeCell ref="G52:I52"/>
    <mergeCell ref="J52:K52"/>
    <mergeCell ref="L52:M52"/>
    <mergeCell ref="A49:B49"/>
    <mergeCell ref="E49:F49"/>
    <mergeCell ref="G49:I49"/>
    <mergeCell ref="J49:K49"/>
    <mergeCell ref="L49:M49"/>
    <mergeCell ref="A50:B50"/>
    <mergeCell ref="E50:F50"/>
    <mergeCell ref="G50:I50"/>
    <mergeCell ref="J50:K50"/>
    <mergeCell ref="L50:M50"/>
    <mergeCell ref="A51:B51"/>
    <mergeCell ref="E51:F51"/>
    <mergeCell ref="G51:I51"/>
    <mergeCell ref="J51:K51"/>
    <mergeCell ref="L51:M51"/>
    <mergeCell ref="A53:B53"/>
    <mergeCell ref="A47:B47"/>
    <mergeCell ref="E47:F47"/>
    <mergeCell ref="G47:I47"/>
    <mergeCell ref="J47:K47"/>
    <mergeCell ref="L47:M47"/>
    <mergeCell ref="A48:B48"/>
    <mergeCell ref="E48:F48"/>
    <mergeCell ref="G48:I48"/>
    <mergeCell ref="J48:K48"/>
    <mergeCell ref="L48:M48"/>
    <mergeCell ref="E53:F53"/>
    <mergeCell ref="G53:I53"/>
    <mergeCell ref="J53:K53"/>
    <mergeCell ref="L53:M53"/>
    <mergeCell ref="A54:B54"/>
    <mergeCell ref="E54:F54"/>
    <mergeCell ref="G54:I54"/>
    <mergeCell ref="J54:K54"/>
    <mergeCell ref="L54:M54"/>
    <mergeCell ref="A55:B55"/>
    <mergeCell ref="E55:F55"/>
    <mergeCell ref="G55:I55"/>
    <mergeCell ref="J55:K55"/>
    <mergeCell ref="L55:M55"/>
    <mergeCell ref="A56:C56"/>
    <mergeCell ref="E56:F56"/>
    <mergeCell ref="G56:I56"/>
    <mergeCell ref="J56:K56"/>
    <mergeCell ref="L56:M56"/>
    <mergeCell ref="A57:B57"/>
    <mergeCell ref="E57:F57"/>
    <mergeCell ref="G57:I57"/>
    <mergeCell ref="J57:K57"/>
    <mergeCell ref="L57:M57"/>
    <mergeCell ref="A58:B58"/>
    <mergeCell ref="E58:F58"/>
    <mergeCell ref="G58:I58"/>
    <mergeCell ref="J58:K58"/>
    <mergeCell ref="L58:M58"/>
    <mergeCell ref="A59:B59"/>
    <mergeCell ref="E59:F59"/>
    <mergeCell ref="G59:I59"/>
    <mergeCell ref="J59:K59"/>
    <mergeCell ref="L59:M59"/>
    <mergeCell ref="A60:B60"/>
    <mergeCell ref="E60:F60"/>
    <mergeCell ref="G60:I60"/>
    <mergeCell ref="J60:K60"/>
    <mergeCell ref="L60:M60"/>
    <mergeCell ref="A61:B61"/>
    <mergeCell ref="E61:F61"/>
    <mergeCell ref="G61:I61"/>
    <mergeCell ref="J61:K61"/>
    <mergeCell ref="L61:M61"/>
    <mergeCell ref="A62:B62"/>
    <mergeCell ref="E62:F62"/>
    <mergeCell ref="G62:I62"/>
    <mergeCell ref="J62:K62"/>
    <mergeCell ref="L62:M62"/>
    <mergeCell ref="A63:B63"/>
    <mergeCell ref="E63:F63"/>
    <mergeCell ref="G63:I63"/>
    <mergeCell ref="J63:K63"/>
    <mergeCell ref="L63:M63"/>
    <mergeCell ref="A64:C64"/>
    <mergeCell ref="E64:F64"/>
    <mergeCell ref="G64:I64"/>
    <mergeCell ref="J64:K64"/>
    <mergeCell ref="L64:M64"/>
    <mergeCell ref="H68:J68"/>
    <mergeCell ref="K68:M68"/>
    <mergeCell ref="A65:B65"/>
    <mergeCell ref="E65:F65"/>
    <mergeCell ref="G65:I65"/>
    <mergeCell ref="J65:K65"/>
    <mergeCell ref="L65:M65"/>
    <mergeCell ref="A66:B66"/>
    <mergeCell ref="E66:F66"/>
    <mergeCell ref="G66:I66"/>
    <mergeCell ref="J66:K66"/>
    <mergeCell ref="L66:M66"/>
    <mergeCell ref="D41:F41"/>
    <mergeCell ref="A71:B71"/>
    <mergeCell ref="C71:L71"/>
    <mergeCell ref="A72:B72"/>
    <mergeCell ref="C72:H72"/>
    <mergeCell ref="I72:L72"/>
    <mergeCell ref="A69:B69"/>
    <mergeCell ref="D69:E69"/>
    <mergeCell ref="F69:G69"/>
    <mergeCell ref="H69:J69"/>
    <mergeCell ref="K69:M69"/>
    <mergeCell ref="A70:B70"/>
    <mergeCell ref="D70:E70"/>
    <mergeCell ref="F70:G70"/>
    <mergeCell ref="H70:J70"/>
    <mergeCell ref="K70:M70"/>
    <mergeCell ref="A67:B67"/>
    <mergeCell ref="E67:F67"/>
    <mergeCell ref="G67:I67"/>
    <mergeCell ref="J67:K67"/>
    <mergeCell ref="L67:M67"/>
    <mergeCell ref="A68:B68"/>
    <mergeCell ref="D68:E68"/>
    <mergeCell ref="F68:G68"/>
    <mergeCell ref="A42:B42"/>
    <mergeCell ref="C42:I42"/>
    <mergeCell ref="A43:B43"/>
    <mergeCell ref="C43:G43"/>
    <mergeCell ref="H43:I43"/>
    <mergeCell ref="A37:B37"/>
    <mergeCell ref="A35:B35"/>
    <mergeCell ref="E35:F35"/>
    <mergeCell ref="A36:B36"/>
    <mergeCell ref="E36:F36"/>
    <mergeCell ref="H36:I36"/>
    <mergeCell ref="E37:F37"/>
    <mergeCell ref="H37:I37"/>
    <mergeCell ref="H41:I41"/>
    <mergeCell ref="A38:B38"/>
    <mergeCell ref="D38:F38"/>
    <mergeCell ref="H38:I38"/>
    <mergeCell ref="A39:B39"/>
    <mergeCell ref="E39:F39"/>
    <mergeCell ref="H39:I39"/>
    <mergeCell ref="A40:B40"/>
    <mergeCell ref="E40:F40"/>
    <mergeCell ref="H40:I40"/>
    <mergeCell ref="A41:B41"/>
    <mergeCell ref="A32:B32"/>
    <mergeCell ref="E32:F32"/>
    <mergeCell ref="A33:B33"/>
    <mergeCell ref="E33:F33"/>
    <mergeCell ref="A34:B34"/>
    <mergeCell ref="E34:F34"/>
    <mergeCell ref="A28:B28"/>
    <mergeCell ref="A29:B29"/>
    <mergeCell ref="A30:B30"/>
    <mergeCell ref="E30:F30"/>
    <mergeCell ref="A31:B31"/>
    <mergeCell ref="E31:F31"/>
    <mergeCell ref="A23:B23"/>
    <mergeCell ref="A24:B24"/>
    <mergeCell ref="A25:B25"/>
    <mergeCell ref="A26:B26"/>
    <mergeCell ref="A27:B27"/>
    <mergeCell ref="A21:B21"/>
    <mergeCell ref="E21:F21"/>
    <mergeCell ref="H21:I21"/>
    <mergeCell ref="A22:B22"/>
    <mergeCell ref="E22:F22"/>
    <mergeCell ref="H22:I22"/>
    <mergeCell ref="A19:B19"/>
    <mergeCell ref="E19:F19"/>
    <mergeCell ref="H19:I19"/>
    <mergeCell ref="A20:B20"/>
    <mergeCell ref="E20:F20"/>
    <mergeCell ref="H20:I20"/>
    <mergeCell ref="A17:B17"/>
    <mergeCell ref="E17:F17"/>
    <mergeCell ref="H17:I17"/>
    <mergeCell ref="A18:B18"/>
    <mergeCell ref="E18:F18"/>
    <mergeCell ref="H18:I18"/>
    <mergeCell ref="A15:B15"/>
    <mergeCell ref="E15:F15"/>
    <mergeCell ref="H15:I15"/>
    <mergeCell ref="A16:B16"/>
    <mergeCell ref="E16:F16"/>
    <mergeCell ref="H16:I16"/>
    <mergeCell ref="A13:B13"/>
    <mergeCell ref="E13:F13"/>
    <mergeCell ref="H13:I13"/>
    <mergeCell ref="A14:B14"/>
    <mergeCell ref="E14:F14"/>
    <mergeCell ref="H14:I14"/>
    <mergeCell ref="A12:B12"/>
    <mergeCell ref="E12:F12"/>
    <mergeCell ref="H12:I12"/>
    <mergeCell ref="A9:B9"/>
    <mergeCell ref="E9:F9"/>
    <mergeCell ref="H9:I9"/>
    <mergeCell ref="A10:B10"/>
    <mergeCell ref="E10:F10"/>
    <mergeCell ref="H10:I10"/>
    <mergeCell ref="A5:E5"/>
    <mergeCell ref="A7:B7"/>
    <mergeCell ref="E7:F7"/>
    <mergeCell ref="H7:I7"/>
    <mergeCell ref="A8:B8"/>
    <mergeCell ref="E8:F8"/>
    <mergeCell ref="H8:I8"/>
    <mergeCell ref="A11:B11"/>
    <mergeCell ref="E11:F11"/>
    <mergeCell ref="H11:I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328"/>
  <sheetViews>
    <sheetView workbookViewId="0">
      <selection activeCell="A5" sqref="A5:AA35"/>
    </sheetView>
  </sheetViews>
  <sheetFormatPr defaultRowHeight="12.5" x14ac:dyDescent="0.25"/>
  <sheetData>
    <row r="1" spans="1:71" s="6" customFormat="1" ht="26.25" customHeight="1" x14ac:dyDescent="0.25">
      <c r="A1" s="11" t="s">
        <v>0</v>
      </c>
      <c r="B1" s="11"/>
      <c r="C1" s="11"/>
      <c r="D1" s="11"/>
      <c r="E1" s="11"/>
      <c r="F1" s="11"/>
      <c r="G1" s="11"/>
      <c r="H1" s="11"/>
      <c r="I1" s="11"/>
      <c r="J1" s="11"/>
      <c r="K1" s="11"/>
      <c r="L1" s="11"/>
      <c r="M1" s="5"/>
      <c r="N1" s="5"/>
      <c r="O1" s="5"/>
      <c r="P1" s="5"/>
      <c r="Q1" s="5"/>
      <c r="R1" s="5"/>
      <c r="S1" s="5"/>
      <c r="T1" s="5"/>
      <c r="U1" s="5"/>
      <c r="V1" s="5"/>
      <c r="W1" s="5"/>
      <c r="X1" s="10"/>
      <c r="Y1" s="10"/>
      <c r="Z1" s="10"/>
      <c r="AA1" s="5"/>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row>
    <row r="2" spans="1:71" s="6" customFormat="1" ht="26.25" customHeight="1" x14ac:dyDescent="0.25">
      <c r="A2" s="11" t="s">
        <v>1</v>
      </c>
      <c r="B2" s="11"/>
      <c r="C2" s="11"/>
      <c r="D2" s="11"/>
      <c r="E2" s="11"/>
      <c r="F2" s="11"/>
      <c r="G2" s="11"/>
      <c r="H2" s="11"/>
      <c r="I2" s="11"/>
      <c r="J2" s="11"/>
      <c r="K2" s="11"/>
      <c r="L2" s="11"/>
      <c r="M2" s="5"/>
      <c r="N2" s="5"/>
      <c r="O2" s="5"/>
      <c r="P2" s="5"/>
      <c r="Q2" s="5"/>
      <c r="R2" s="5"/>
      <c r="S2" s="5"/>
      <c r="T2" s="5"/>
      <c r="U2" s="5"/>
      <c r="V2" s="5"/>
      <c r="W2" s="5"/>
      <c r="X2" s="10"/>
      <c r="Y2" s="10"/>
      <c r="Z2" s="10"/>
      <c r="AA2" s="5"/>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71" s="6" customFormat="1" ht="30.75" customHeight="1" x14ac:dyDescent="0.25">
      <c r="A3" s="7">
        <f>+COVER!$D$7</f>
        <v>0</v>
      </c>
      <c r="B3" s="11"/>
      <c r="C3" s="11"/>
      <c r="D3" s="11"/>
      <c r="E3" s="11"/>
      <c r="F3" s="11"/>
      <c r="G3" s="11"/>
      <c r="H3" s="11"/>
      <c r="I3" s="11"/>
      <c r="J3" s="11"/>
      <c r="K3" s="11"/>
      <c r="L3" s="11"/>
      <c r="M3" s="5"/>
      <c r="N3" s="5"/>
      <c r="O3" s="5"/>
      <c r="P3" s="5"/>
      <c r="Q3" s="5"/>
      <c r="R3" s="5"/>
      <c r="S3" s="5"/>
      <c r="T3" s="5"/>
      <c r="U3" s="5"/>
      <c r="V3" s="5"/>
      <c r="W3" s="5"/>
      <c r="X3" s="10"/>
      <c r="Y3" s="10"/>
      <c r="Z3" s="10"/>
      <c r="AA3" s="5"/>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row>
    <row r="4" spans="1:71" s="12" customFormat="1" ht="13.5" thickBot="1" x14ac:dyDescent="0.35">
      <c r="A4" s="554" t="s">
        <v>226</v>
      </c>
      <c r="B4" s="555"/>
      <c r="C4" s="555"/>
      <c r="D4" s="555"/>
      <c r="E4" s="555"/>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row>
    <row r="5" spans="1:71" s="12" customFormat="1" x14ac:dyDescent="0.25">
      <c r="A5" s="556"/>
      <c r="B5" s="557"/>
      <c r="C5" s="557"/>
      <c r="D5" s="557"/>
      <c r="E5" s="557"/>
      <c r="F5" s="557"/>
      <c r="G5" s="557"/>
      <c r="H5" s="557"/>
      <c r="I5" s="557"/>
      <c r="J5" s="557"/>
      <c r="K5" s="557"/>
      <c r="L5" s="557"/>
      <c r="M5" s="557"/>
      <c r="N5" s="557"/>
      <c r="O5" s="557"/>
      <c r="P5" s="557"/>
      <c r="Q5" s="557"/>
      <c r="R5" s="557"/>
      <c r="S5" s="557"/>
      <c r="T5" s="557"/>
      <c r="U5" s="557"/>
      <c r="V5" s="557"/>
      <c r="W5" s="557"/>
      <c r="X5" s="557"/>
      <c r="Y5" s="557"/>
      <c r="Z5" s="557"/>
      <c r="AA5" s="5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row>
    <row r="6" spans="1:71" s="12" customFormat="1" x14ac:dyDescent="0.25">
      <c r="A6" s="559"/>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1"/>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row>
    <row r="7" spans="1:71" s="12" customFormat="1" x14ac:dyDescent="0.25">
      <c r="A7" s="559"/>
      <c r="B7" s="560"/>
      <c r="C7" s="560"/>
      <c r="D7" s="560"/>
      <c r="E7" s="560"/>
      <c r="F7" s="560"/>
      <c r="G7" s="560"/>
      <c r="H7" s="560"/>
      <c r="I7" s="560"/>
      <c r="J7" s="560"/>
      <c r="K7" s="560"/>
      <c r="L7" s="560"/>
      <c r="M7" s="560"/>
      <c r="N7" s="560"/>
      <c r="O7" s="560"/>
      <c r="P7" s="560"/>
      <c r="Q7" s="560"/>
      <c r="R7" s="560"/>
      <c r="S7" s="560"/>
      <c r="T7" s="560"/>
      <c r="U7" s="560"/>
      <c r="V7" s="560"/>
      <c r="W7" s="560"/>
      <c r="X7" s="560"/>
      <c r="Y7" s="560"/>
      <c r="Z7" s="560"/>
      <c r="AA7" s="561"/>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row>
    <row r="8" spans="1:71" s="12" customFormat="1" x14ac:dyDescent="0.25">
      <c r="A8" s="559"/>
      <c r="B8" s="560"/>
      <c r="C8" s="560"/>
      <c r="D8" s="560"/>
      <c r="E8" s="560"/>
      <c r="F8" s="560"/>
      <c r="G8" s="560"/>
      <c r="H8" s="560"/>
      <c r="I8" s="560"/>
      <c r="J8" s="560"/>
      <c r="K8" s="560"/>
      <c r="L8" s="560"/>
      <c r="M8" s="560"/>
      <c r="N8" s="560"/>
      <c r="O8" s="560"/>
      <c r="P8" s="560"/>
      <c r="Q8" s="560"/>
      <c r="R8" s="560"/>
      <c r="S8" s="560"/>
      <c r="T8" s="560"/>
      <c r="U8" s="560"/>
      <c r="V8" s="560"/>
      <c r="W8" s="560"/>
      <c r="X8" s="560"/>
      <c r="Y8" s="560"/>
      <c r="Z8" s="560"/>
      <c r="AA8" s="561"/>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row>
    <row r="9" spans="1:71" s="12" customFormat="1" x14ac:dyDescent="0.25">
      <c r="A9" s="559"/>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1"/>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row>
    <row r="10" spans="1:71" s="12" customFormat="1" x14ac:dyDescent="0.25">
      <c r="A10" s="559"/>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1"/>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row>
    <row r="11" spans="1:71" s="12" customFormat="1" x14ac:dyDescent="0.25">
      <c r="A11" s="559"/>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c r="AA11" s="561"/>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row>
    <row r="12" spans="1:71" s="12" customFormat="1" x14ac:dyDescent="0.25">
      <c r="A12" s="559"/>
      <c r="B12" s="560"/>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1"/>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row>
    <row r="13" spans="1:71" s="12" customFormat="1" x14ac:dyDescent="0.25">
      <c r="A13" s="559"/>
      <c r="B13" s="560"/>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1"/>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row>
    <row r="14" spans="1:71" s="12" customFormat="1" x14ac:dyDescent="0.25">
      <c r="A14" s="559"/>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c r="AA14" s="561"/>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row>
    <row r="15" spans="1:71" s="12" customFormat="1" x14ac:dyDescent="0.25">
      <c r="A15" s="559"/>
      <c r="B15" s="560"/>
      <c r="C15" s="560"/>
      <c r="D15" s="560"/>
      <c r="E15" s="560"/>
      <c r="F15" s="560"/>
      <c r="G15" s="560"/>
      <c r="H15" s="560"/>
      <c r="I15" s="560"/>
      <c r="J15" s="560"/>
      <c r="K15" s="560"/>
      <c r="L15" s="560"/>
      <c r="M15" s="560"/>
      <c r="N15" s="560"/>
      <c r="O15" s="560"/>
      <c r="P15" s="560"/>
      <c r="Q15" s="560"/>
      <c r="R15" s="560"/>
      <c r="S15" s="560"/>
      <c r="T15" s="560"/>
      <c r="U15" s="560"/>
      <c r="V15" s="560"/>
      <c r="W15" s="560"/>
      <c r="X15" s="560"/>
      <c r="Y15" s="560"/>
      <c r="Z15" s="560"/>
      <c r="AA15" s="561"/>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row>
    <row r="16" spans="1:71" s="12" customFormat="1" x14ac:dyDescent="0.25">
      <c r="A16" s="559"/>
      <c r="B16" s="560"/>
      <c r="C16" s="560"/>
      <c r="D16" s="560"/>
      <c r="E16" s="560"/>
      <c r="F16" s="560"/>
      <c r="G16" s="560"/>
      <c r="H16" s="560"/>
      <c r="I16" s="560"/>
      <c r="J16" s="560"/>
      <c r="K16" s="560"/>
      <c r="L16" s="560"/>
      <c r="M16" s="560"/>
      <c r="N16" s="560"/>
      <c r="O16" s="560"/>
      <c r="P16" s="560"/>
      <c r="Q16" s="560"/>
      <c r="R16" s="560"/>
      <c r="S16" s="560"/>
      <c r="T16" s="560"/>
      <c r="U16" s="560"/>
      <c r="V16" s="560"/>
      <c r="W16" s="560"/>
      <c r="X16" s="560"/>
      <c r="Y16" s="560"/>
      <c r="Z16" s="560"/>
      <c r="AA16" s="561"/>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row>
    <row r="17" spans="1:71" s="12" customFormat="1" x14ac:dyDescent="0.25">
      <c r="A17" s="559"/>
      <c r="B17" s="560"/>
      <c r="C17" s="560"/>
      <c r="D17" s="560"/>
      <c r="E17" s="560"/>
      <c r="F17" s="560"/>
      <c r="G17" s="560"/>
      <c r="H17" s="560"/>
      <c r="I17" s="560"/>
      <c r="J17" s="560"/>
      <c r="K17" s="560"/>
      <c r="L17" s="560"/>
      <c r="M17" s="560"/>
      <c r="N17" s="560"/>
      <c r="O17" s="560"/>
      <c r="P17" s="560"/>
      <c r="Q17" s="560"/>
      <c r="R17" s="560"/>
      <c r="S17" s="560"/>
      <c r="T17" s="560"/>
      <c r="U17" s="560"/>
      <c r="V17" s="560"/>
      <c r="W17" s="560"/>
      <c r="X17" s="560"/>
      <c r="Y17" s="560"/>
      <c r="Z17" s="560"/>
      <c r="AA17" s="561"/>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row>
    <row r="18" spans="1:71" s="12" customFormat="1" x14ac:dyDescent="0.25">
      <c r="A18" s="559"/>
      <c r="B18" s="560"/>
      <c r="C18" s="560"/>
      <c r="D18" s="560"/>
      <c r="E18" s="560"/>
      <c r="F18" s="560"/>
      <c r="G18" s="560"/>
      <c r="H18" s="560"/>
      <c r="I18" s="560"/>
      <c r="J18" s="560"/>
      <c r="K18" s="560"/>
      <c r="L18" s="560"/>
      <c r="M18" s="560"/>
      <c r="N18" s="560"/>
      <c r="O18" s="560"/>
      <c r="P18" s="560"/>
      <c r="Q18" s="560"/>
      <c r="R18" s="560"/>
      <c r="S18" s="560"/>
      <c r="T18" s="560"/>
      <c r="U18" s="560"/>
      <c r="V18" s="560"/>
      <c r="W18" s="560"/>
      <c r="X18" s="560"/>
      <c r="Y18" s="560"/>
      <c r="Z18" s="560"/>
      <c r="AA18" s="561"/>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row>
    <row r="19" spans="1:71" s="12" customFormat="1" x14ac:dyDescent="0.25">
      <c r="A19" s="559"/>
      <c r="B19" s="560"/>
      <c r="C19" s="560"/>
      <c r="D19" s="560"/>
      <c r="E19" s="560"/>
      <c r="F19" s="560"/>
      <c r="G19" s="560"/>
      <c r="H19" s="560"/>
      <c r="I19" s="560"/>
      <c r="J19" s="560"/>
      <c r="K19" s="560"/>
      <c r="L19" s="560"/>
      <c r="M19" s="560"/>
      <c r="N19" s="560"/>
      <c r="O19" s="560"/>
      <c r="P19" s="560"/>
      <c r="Q19" s="560"/>
      <c r="R19" s="560"/>
      <c r="S19" s="560"/>
      <c r="T19" s="560"/>
      <c r="U19" s="560"/>
      <c r="V19" s="560"/>
      <c r="W19" s="560"/>
      <c r="X19" s="560"/>
      <c r="Y19" s="560"/>
      <c r="Z19" s="560"/>
      <c r="AA19" s="561"/>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row>
    <row r="20" spans="1:71" s="12" customFormat="1" x14ac:dyDescent="0.25">
      <c r="A20" s="559"/>
      <c r="B20" s="560"/>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1"/>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row>
    <row r="21" spans="1:71" s="12" customFormat="1" x14ac:dyDescent="0.25">
      <c r="A21" s="559"/>
      <c r="B21" s="560"/>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1"/>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row>
    <row r="22" spans="1:71" s="12" customFormat="1" x14ac:dyDescent="0.25">
      <c r="A22" s="559"/>
      <c r="B22" s="560"/>
      <c r="C22" s="560"/>
      <c r="D22" s="560"/>
      <c r="E22" s="560"/>
      <c r="F22" s="560"/>
      <c r="G22" s="560"/>
      <c r="H22" s="560"/>
      <c r="I22" s="560"/>
      <c r="J22" s="560"/>
      <c r="K22" s="560"/>
      <c r="L22" s="560"/>
      <c r="M22" s="560"/>
      <c r="N22" s="560"/>
      <c r="O22" s="560"/>
      <c r="P22" s="560"/>
      <c r="Q22" s="560"/>
      <c r="R22" s="560"/>
      <c r="S22" s="560"/>
      <c r="T22" s="560"/>
      <c r="U22" s="560"/>
      <c r="V22" s="560"/>
      <c r="W22" s="560"/>
      <c r="X22" s="560"/>
      <c r="Y22" s="560"/>
      <c r="Z22" s="560"/>
      <c r="AA22" s="561"/>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row>
    <row r="23" spans="1:71" s="12" customFormat="1" x14ac:dyDescent="0.25">
      <c r="A23" s="559"/>
      <c r="B23" s="560"/>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1"/>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row>
    <row r="24" spans="1:71" s="12" customFormat="1" x14ac:dyDescent="0.25">
      <c r="A24" s="559"/>
      <c r="B24" s="560"/>
      <c r="C24" s="560"/>
      <c r="D24" s="560"/>
      <c r="E24" s="560"/>
      <c r="F24" s="560"/>
      <c r="G24" s="560"/>
      <c r="H24" s="560"/>
      <c r="I24" s="560"/>
      <c r="J24" s="560"/>
      <c r="K24" s="560"/>
      <c r="L24" s="560"/>
      <c r="M24" s="560"/>
      <c r="N24" s="560"/>
      <c r="O24" s="560"/>
      <c r="P24" s="560"/>
      <c r="Q24" s="560"/>
      <c r="R24" s="560"/>
      <c r="S24" s="560"/>
      <c r="T24" s="560"/>
      <c r="U24" s="560"/>
      <c r="V24" s="560"/>
      <c r="W24" s="560"/>
      <c r="X24" s="560"/>
      <c r="Y24" s="560"/>
      <c r="Z24" s="560"/>
      <c r="AA24" s="561"/>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row>
    <row r="25" spans="1:71" s="12" customFormat="1" x14ac:dyDescent="0.25">
      <c r="A25" s="559"/>
      <c r="B25" s="560"/>
      <c r="C25" s="560"/>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1"/>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row>
    <row r="26" spans="1:71" s="12" customFormat="1" x14ac:dyDescent="0.25">
      <c r="A26" s="559"/>
      <c r="B26" s="560"/>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1"/>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row>
    <row r="27" spans="1:71" s="12" customFormat="1" x14ac:dyDescent="0.25">
      <c r="A27" s="559"/>
      <c r="B27" s="560"/>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1"/>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row>
    <row r="28" spans="1:71" s="12" customFormat="1" x14ac:dyDescent="0.25">
      <c r="A28" s="559"/>
      <c r="B28" s="560"/>
      <c r="C28" s="560"/>
      <c r="D28" s="560"/>
      <c r="E28" s="560"/>
      <c r="F28" s="560"/>
      <c r="G28" s="560"/>
      <c r="H28" s="560"/>
      <c r="I28" s="560"/>
      <c r="J28" s="560"/>
      <c r="K28" s="560"/>
      <c r="L28" s="560"/>
      <c r="M28" s="560"/>
      <c r="N28" s="560"/>
      <c r="O28" s="560"/>
      <c r="P28" s="560"/>
      <c r="Q28" s="560"/>
      <c r="R28" s="560"/>
      <c r="S28" s="560"/>
      <c r="T28" s="560"/>
      <c r="U28" s="560"/>
      <c r="V28" s="560"/>
      <c r="W28" s="560"/>
      <c r="X28" s="560"/>
      <c r="Y28" s="560"/>
      <c r="Z28" s="560"/>
      <c r="AA28" s="561"/>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row>
    <row r="29" spans="1:71" s="12" customFormat="1" x14ac:dyDescent="0.25">
      <c r="A29" s="559"/>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1"/>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row>
    <row r="30" spans="1:71" s="12" customFormat="1" x14ac:dyDescent="0.25">
      <c r="A30" s="559"/>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1"/>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row>
    <row r="31" spans="1:71" s="12" customFormat="1" x14ac:dyDescent="0.25">
      <c r="A31" s="559"/>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1"/>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row>
    <row r="32" spans="1:71" s="12" customFormat="1" x14ac:dyDescent="0.25">
      <c r="A32" s="559"/>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1"/>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row>
    <row r="33" spans="1:71" s="12" customFormat="1" x14ac:dyDescent="0.25">
      <c r="A33" s="559"/>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1"/>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row>
    <row r="34" spans="1:71" s="12" customFormat="1" x14ac:dyDescent="0.25">
      <c r="A34" s="559"/>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1"/>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row>
    <row r="35" spans="1:71" s="12" customFormat="1" ht="13" thickBot="1" x14ac:dyDescent="0.3">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4"/>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row>
    <row r="36" spans="1:7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row>
    <row r="37" spans="1:7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row>
    <row r="38" spans="1:7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row>
    <row r="39" spans="1:7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row>
    <row r="40" spans="1:7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row>
    <row r="41" spans="1:7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row>
    <row r="42" spans="1:7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row>
    <row r="43" spans="1:7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row>
    <row r="44" spans="1:7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row>
    <row r="45" spans="1:7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row r="46" spans="1:7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row>
    <row r="47" spans="1:7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row>
    <row r="48" spans="1:7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row>
    <row r="49" spans="1:7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row>
    <row r="51" spans="1:7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row>
    <row r="52" spans="1:7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row>
    <row r="53" spans="1:7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row>
    <row r="54" spans="1:7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row>
    <row r="55" spans="1:7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row>
    <row r="56" spans="1:7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row>
    <row r="57" spans="1:7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row>
    <row r="58" spans="1:7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row>
    <row r="59" spans="1:7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row>
    <row r="60" spans="1:7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row>
    <row r="61" spans="1:7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row r="62" spans="1:7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row>
    <row r="63" spans="1:7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row>
    <row r="64" spans="1:7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row>
    <row r="65" spans="1:7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row>
    <row r="66" spans="1:7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row>
    <row r="67" spans="1:7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row>
    <row r="68" spans="1:7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row>
    <row r="69" spans="1:7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row>
    <row r="70" spans="1:7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row>
    <row r="71" spans="1:7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row>
    <row r="72" spans="1:7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row>
    <row r="73" spans="1:7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row>
    <row r="74" spans="1:7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row>
    <row r="75" spans="1:7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row>
    <row r="76" spans="1:7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row>
    <row r="77" spans="1:7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row>
    <row r="78" spans="1:7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row>
    <row r="79" spans="1:7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row>
    <row r="80" spans="1:7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row>
    <row r="81" spans="1:7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row>
    <row r="82" spans="1:7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row>
    <row r="83" spans="1:7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row>
    <row r="84" spans="1:7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row>
    <row r="85" spans="1:7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row>
    <row r="86" spans="1:7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row>
    <row r="87" spans="1:7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row>
    <row r="88" spans="1:7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row>
    <row r="89" spans="1:7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row>
    <row r="90" spans="1:7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row>
    <row r="91" spans="1:7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row>
    <row r="92" spans="1:7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row>
    <row r="93" spans="1:7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row>
    <row r="94" spans="1:7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row>
    <row r="95" spans="1:7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row>
    <row r="96" spans="1:7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row>
    <row r="97" spans="1:7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row>
    <row r="98" spans="1:7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row>
    <row r="99" spans="1:7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row>
    <row r="100" spans="1:7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row>
    <row r="101" spans="1:7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row>
    <row r="102" spans="1:7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row>
    <row r="103" spans="1:7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row>
    <row r="104" spans="1:7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row>
    <row r="105" spans="1:7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row>
    <row r="106" spans="1:7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row>
    <row r="107" spans="1:7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row>
    <row r="108" spans="1:7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row>
    <row r="109" spans="1:7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row>
    <row r="110" spans="1:7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row>
    <row r="111" spans="1:7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row>
    <row r="112" spans="1:7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row>
    <row r="113" spans="1:7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row>
    <row r="114" spans="1:7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row>
    <row r="115" spans="1:7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row>
    <row r="116" spans="1:7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row>
    <row r="117" spans="1:7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row>
    <row r="118" spans="1:7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row>
    <row r="119" spans="1:7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row>
    <row r="120" spans="1:7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row>
    <row r="121" spans="1:7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row>
    <row r="122" spans="1:7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row>
    <row r="123" spans="1:7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row>
    <row r="124" spans="1:7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row>
    <row r="125" spans="1:7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row>
    <row r="126" spans="1:7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row>
    <row r="127" spans="1:7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row>
    <row r="128" spans="1:7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row>
    <row r="129" spans="1:7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row>
    <row r="130" spans="1:7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row>
    <row r="131" spans="1:7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row>
    <row r="132" spans="1:7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row>
    <row r="133" spans="1:7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row>
    <row r="134" spans="1:7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row>
    <row r="135" spans="1:7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row>
    <row r="136" spans="1:7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row>
    <row r="137" spans="1:7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row>
    <row r="138" spans="1:7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row>
    <row r="139" spans="1:7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row>
    <row r="140" spans="1:7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row>
    <row r="141" spans="1:7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row>
    <row r="142" spans="1:7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row>
    <row r="143" spans="1:7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row>
    <row r="144" spans="1:7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row>
    <row r="145" spans="1:7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row>
    <row r="146" spans="1:7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row>
    <row r="147" spans="1:7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row>
    <row r="148" spans="1:7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row>
    <row r="149" spans="1:7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row>
    <row r="150" spans="1:7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row>
    <row r="151" spans="1:7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row>
    <row r="152" spans="1:7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row>
    <row r="153" spans="1:7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row>
    <row r="154" spans="1:7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row>
    <row r="155" spans="1:7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row>
    <row r="156" spans="1:7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row>
    <row r="157" spans="1:7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row>
    <row r="158" spans="1:7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row>
    <row r="159" spans="1:7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row>
    <row r="160" spans="1:7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row>
    <row r="161" spans="1:7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row>
    <row r="162" spans="1:7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row>
    <row r="163" spans="1:7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row>
    <row r="164" spans="1:7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row>
    <row r="165" spans="1:7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row>
    <row r="166" spans="1:7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row>
    <row r="167" spans="1:7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row>
    <row r="168" spans="1:7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row>
    <row r="169" spans="1:7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row>
    <row r="170" spans="1:7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row>
    <row r="171" spans="1:7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row>
    <row r="172" spans="1:7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row>
    <row r="173" spans="1:7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row>
    <row r="174" spans="1:7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row>
    <row r="175" spans="1:7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row>
    <row r="176" spans="1:7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row>
    <row r="177" spans="1:7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row>
    <row r="178" spans="1:7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row>
    <row r="179" spans="1:7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row>
    <row r="180" spans="1:7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row>
    <row r="181" spans="1:7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row>
    <row r="182" spans="1:7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row>
    <row r="183" spans="1:7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row>
    <row r="184" spans="1:7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row>
    <row r="185" spans="1:7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row>
    <row r="186" spans="1:7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row>
    <row r="187" spans="1:7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row>
    <row r="188" spans="1:7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row>
    <row r="189" spans="1:7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row>
    <row r="190" spans="1:7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row>
    <row r="191" spans="1:7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row>
    <row r="192" spans="1:7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row>
    <row r="193" spans="1:7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row>
    <row r="194" spans="1:7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row>
    <row r="195" spans="1:7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row>
    <row r="196" spans="1:7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row>
    <row r="197" spans="1:7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row>
    <row r="198" spans="1:7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row>
    <row r="199" spans="1:7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row>
    <row r="200" spans="1:7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row>
    <row r="201" spans="1:7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row>
    <row r="202" spans="1:7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row>
    <row r="203" spans="1:7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row>
    <row r="204" spans="1:7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row>
    <row r="205" spans="1:7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row>
    <row r="206" spans="1:7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row>
    <row r="207" spans="1:7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row>
    <row r="208" spans="1:7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row>
    <row r="209" spans="1:7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row>
    <row r="210" spans="1:7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row>
    <row r="211" spans="1:7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row>
    <row r="212" spans="1:7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row>
    <row r="213" spans="1:7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row>
    <row r="214" spans="1:7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row>
    <row r="215" spans="1:7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row>
    <row r="216" spans="1:7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row>
    <row r="217" spans="1:7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row>
    <row r="218" spans="1:7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row>
    <row r="219" spans="1:7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row>
    <row r="220" spans="1:7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row>
    <row r="221" spans="1:7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row>
    <row r="222" spans="1:7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row>
    <row r="223" spans="1:7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row>
    <row r="224" spans="1:7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row>
    <row r="225" spans="1:7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row>
    <row r="226" spans="1:7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row>
    <row r="227" spans="1:7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row>
    <row r="228" spans="1:7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row>
    <row r="229" spans="1:7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row>
    <row r="230" spans="1:7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row>
    <row r="231" spans="1:7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row>
    <row r="232" spans="1:7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row>
    <row r="233" spans="1:7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row>
    <row r="234" spans="1:7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row>
    <row r="235" spans="1:7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row>
    <row r="236" spans="1:7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row>
    <row r="237" spans="1:7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row>
    <row r="238" spans="1:7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row>
    <row r="239" spans="1:7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row>
    <row r="240" spans="1:7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row>
    <row r="241" spans="1:7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row>
    <row r="242" spans="1:7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row>
    <row r="243" spans="1:7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row>
    <row r="244" spans="1:7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row>
    <row r="245" spans="1:7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row>
    <row r="246" spans="1:7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row>
    <row r="247" spans="1:7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row>
    <row r="248" spans="1:7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row>
    <row r="249" spans="1:7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row>
    <row r="250" spans="1:7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row>
    <row r="251" spans="1:7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row>
    <row r="252" spans="1:7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row>
    <row r="253" spans="1:7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row>
    <row r="254" spans="1:7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row>
    <row r="255" spans="1:7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row>
    <row r="256" spans="1:7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row>
    <row r="257" spans="1:7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row>
    <row r="258" spans="1:7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row>
    <row r="259" spans="1:7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row>
    <row r="260" spans="1:7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row>
    <row r="261" spans="1:7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row>
    <row r="262" spans="1:7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row>
    <row r="263" spans="1:7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row>
    <row r="264" spans="1:7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row>
    <row r="265" spans="1:7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row>
    <row r="266" spans="1:7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row>
    <row r="267" spans="1:7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row>
    <row r="268" spans="1:7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row>
    <row r="269" spans="1:7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row>
    <row r="270" spans="1:7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row>
    <row r="271" spans="1:7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row>
    <row r="272" spans="1:7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row>
    <row r="273" spans="1:7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row>
    <row r="274" spans="1:7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row>
    <row r="275" spans="1:7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row>
    <row r="276" spans="1:7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row>
    <row r="277" spans="1:7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row>
    <row r="278" spans="1:7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row>
    <row r="279" spans="1:7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row>
    <row r="280" spans="1:7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row>
    <row r="281" spans="1:7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row>
    <row r="282" spans="1:7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row>
    <row r="283" spans="1:7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row>
    <row r="284" spans="1:7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row>
    <row r="285" spans="1:7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row>
    <row r="286" spans="1:7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row>
    <row r="287" spans="1:7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row>
    <row r="288" spans="1:7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row>
    <row r="289" spans="1:7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row>
    <row r="290" spans="1:7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row>
    <row r="291" spans="1:7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row>
    <row r="292" spans="1:7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row>
    <row r="293" spans="1:7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row>
    <row r="294" spans="1:7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row>
    <row r="295" spans="1:7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row>
    <row r="296" spans="1:7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row>
    <row r="297" spans="1:7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row>
    <row r="298" spans="1:7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row>
    <row r="299" spans="1:7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row>
    <row r="300" spans="1:7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row>
    <row r="301" spans="1:7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row>
    <row r="302" spans="1:7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row>
    <row r="303" spans="1:7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row>
    <row r="304" spans="1:7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row>
    <row r="305" spans="1:7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row>
    <row r="306" spans="1:7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row>
    <row r="307" spans="1:7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row>
    <row r="308" spans="1:7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row>
    <row r="309" spans="1:7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row>
    <row r="310" spans="1:7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row>
    <row r="311" spans="1:7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row>
    <row r="312" spans="1:7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row>
    <row r="313" spans="1:7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row>
    <row r="314" spans="1:7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row>
    <row r="315" spans="1:7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row>
    <row r="316" spans="1:7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row>
    <row r="317" spans="1:7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row>
    <row r="318" spans="1:7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row>
    <row r="319" spans="1:7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row>
    <row r="320" spans="1:7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row>
    <row r="321" spans="1:7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row>
    <row r="322" spans="1:7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row>
    <row r="323" spans="1:7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row>
    <row r="324" spans="1:7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row>
    <row r="325" spans="1:7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row>
    <row r="326" spans="1:7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row>
    <row r="327" spans="1:7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row>
    <row r="328" spans="1:71" x14ac:dyDescent="0.25">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row>
  </sheetData>
  <sheetProtection algorithmName="SHA-512" hashValue="xF+txgkJPoWW2pSMdU+fW55wzfjybW9vNgwaBzxVg9yk4V7ob4JjB384+F7fNXBV5Sc2LVc70mQ15shng2oWEQ==" saltValue="8+gpuB/jJjSv0fU3nOmnQg==" spinCount="100000" sheet="1" objects="1" scenarios="1"/>
  <mergeCells count="2">
    <mergeCell ref="A4:E4"/>
    <mergeCell ref="A5:AA35"/>
  </mergeCells>
  <phoneticPr fontId="5" type="noConversion"/>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F28E86BC487847867BEAF65F7C7306" ma:contentTypeVersion="4" ma:contentTypeDescription="Create a new document." ma:contentTypeScope="" ma:versionID="73cc90e39cd8a2d45a26428c00fe5274">
  <xsd:schema xmlns:xsd="http://www.w3.org/2001/XMLSchema" xmlns:xs="http://www.w3.org/2001/XMLSchema" xmlns:p="http://schemas.microsoft.com/office/2006/metadata/properties" xmlns:ns2="083466a2-c608-4635-a7ac-e2f11290d964" targetNamespace="http://schemas.microsoft.com/office/2006/metadata/properties" ma:root="true" ma:fieldsID="c053c53cc2f4bc98a58c515e31555f6f" ns2:_="">
    <xsd:import namespace="083466a2-c608-4635-a7ac-e2f11290d9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3466a2-c608-4635-a7ac-e2f11290d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C2FD25-4793-4166-9153-C7FFF8070FF8}">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083466a2-c608-4635-a7ac-e2f11290d964"/>
    <ds:schemaRef ds:uri="http://www.w3.org/XML/1998/namespace"/>
  </ds:schemaRefs>
</ds:datastoreItem>
</file>

<file path=customXml/itemProps2.xml><?xml version="1.0" encoding="utf-8"?>
<ds:datastoreItem xmlns:ds="http://schemas.openxmlformats.org/officeDocument/2006/customXml" ds:itemID="{C1294A6C-3F84-4798-B36B-8B82013FEBA9}">
  <ds:schemaRefs>
    <ds:schemaRef ds:uri="http://schemas.microsoft.com/sharepoint/v3/contenttype/forms"/>
  </ds:schemaRefs>
</ds:datastoreItem>
</file>

<file path=customXml/itemProps3.xml><?xml version="1.0" encoding="utf-8"?>
<ds:datastoreItem xmlns:ds="http://schemas.openxmlformats.org/officeDocument/2006/customXml" ds:itemID="{D6A1DA6B-5837-472E-AD04-22904E37FB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3466a2-c608-4635-a7ac-e2f11290d9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1) Financial Forecasts</vt:lpstr>
      <vt:lpstr>2) AST</vt:lpstr>
      <vt:lpstr>3) TEE_PA_AMCB</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NSF3 Business Case Summary spreadsheet</dc:title>
  <dc:subject/>
  <dc:creator>Department for Transport</dc:creator>
  <cp:keywords/>
  <dc:description/>
  <cp:revision/>
  <dcterms:created xsi:type="dcterms:W3CDTF">2006-08-30T08:34:57Z</dcterms:created>
  <dcterms:modified xsi:type="dcterms:W3CDTF">2020-04-23T16:46:01Z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2057</vt:i4>
  </property>
  <property fmtid="{D5CDD505-2E9C-101B-9397-08002B2CF9AE}" pid="3" name="EktQuickLink">
    <vt:lpwstr>://www.networkrail.co.uk/DownloadAsset.aspx?id=30064776586</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2011-07-25T13:19:11Z</vt:filetime>
  </property>
  <property fmtid="{D5CDD505-2E9C-101B-9397-08002B2CF9AE}" pid="10" name="EktDateModified">
    <vt:filetime>2011-09-07T17:05:19Z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77312</vt:i4>
  </property>
  <property fmtid="{D5CDD505-2E9C-101B-9397-08002B2CF9AE}" pid="14" name="EktSearchable">
    <vt:i4>1</vt:i4>
  </property>
  <property fmtid="{D5CDD505-2E9C-101B-9397-08002B2CF9AE}" pid="15" name="EktEDescription">
    <vt:lpwstr>&amp;lt;p&amp;gt;Business Case - Base  Ben_Sens  Cost_Sens  Sens_Ex_NPV  Sens_inc_NPV  Total  Current Year  Remainder for   Years  YTD Actual  Total Capex  Project Opex  Total Project Costs  Additional Opex  Net C/Flow (inc. Opex)  Previous  Discount Rate  Year  </vt:lpwstr>
  </property>
  <property fmtid="{D5CDD505-2E9C-101B-9397-08002B2CF9AE}" pid="16" name="ContentTypeId">
    <vt:lpwstr>0x010100AAF28E86BC487847867BEAF65F7C7306</vt:lpwstr>
  </property>
  <property fmtid="{D5CDD505-2E9C-101B-9397-08002B2CF9AE}" pid="17" name="Order">
    <vt:r8>100</vt:r8>
  </property>
  <property fmtid="{D5CDD505-2E9C-101B-9397-08002B2CF9AE}" pid="18" name="CustomTag">
    <vt:lpwstr/>
  </property>
  <property fmtid="{D5CDD505-2E9C-101B-9397-08002B2CF9AE}" pid="19" name="FinancialYear">
    <vt:lpwstr/>
  </property>
</Properties>
</file>